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4" r:id="rId8"/>
    <sheet name="Darbhanga" sheetId="8" r:id="rId9"/>
    <sheet name="Saran" sheetId="9" r:id="rId10"/>
  </sheets>
  <definedNames>
    <definedName name="_xlnm._FilterDatabase" localSheetId="1" hidden="1">Patna!$A$5:$V$7</definedName>
    <definedName name="_xlnm.Print_Area" localSheetId="3">Bhagalpur!$A$1:$V$36</definedName>
    <definedName name="_xlnm.Print_Area" localSheetId="8">Darbhanga!$A$1:$V$51</definedName>
    <definedName name="_xlnm.Print_Area" localSheetId="2">Magadh!$A$1:$V$44</definedName>
    <definedName name="_xlnm.Print_Area" localSheetId="4">Munger!$A$1:$V$37</definedName>
    <definedName name="_xlnm.Print_Area" localSheetId="1">Patna!$A$1:$V$67</definedName>
    <definedName name="_xlnm.Print_Area" localSheetId="0">Summary!$A$1:$X$26</definedName>
    <definedName name="_xlnm.Print_Area" localSheetId="7">Tirhut!$A$1:$V$86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</definedNames>
  <calcPr calcId="124519"/>
</workbook>
</file>

<file path=xl/calcChain.xml><?xml version="1.0" encoding="utf-8"?>
<calcChain xmlns="http://schemas.openxmlformats.org/spreadsheetml/2006/main">
  <c r="U3" i="9"/>
  <c r="T33" i="6" l="1"/>
  <c r="T3" i="4"/>
  <c r="L44" i="7"/>
  <c r="M44"/>
  <c r="N44"/>
  <c r="O44"/>
  <c r="P44"/>
  <c r="Q44"/>
  <c r="R44"/>
  <c r="S44"/>
  <c r="T44"/>
  <c r="A2" i="9" l="1"/>
  <c r="A2" i="8"/>
  <c r="A2" i="14"/>
  <c r="A2" i="5"/>
  <c r="A2" i="12"/>
  <c r="A2" i="6"/>
  <c r="A2" i="11"/>
  <c r="A2" i="7"/>
  <c r="K25" i="10"/>
  <c r="E24"/>
  <c r="E23"/>
  <c r="M40" i="9"/>
  <c r="M24" i="10" s="1"/>
  <c r="N40" i="9"/>
  <c r="N24" i="10" s="1"/>
  <c r="O40" i="9"/>
  <c r="O24" i="10" s="1"/>
  <c r="P40" i="9"/>
  <c r="P24" i="10" s="1"/>
  <c r="Q40" i="9"/>
  <c r="Q24" i="10" s="1"/>
  <c r="R40" i="9"/>
  <c r="R24" i="10" s="1"/>
  <c r="S40" i="9"/>
  <c r="S24" i="10" s="1"/>
  <c r="T40" i="9"/>
  <c r="V24" i="10" s="1"/>
  <c r="U40" i="9"/>
  <c r="W24" i="10" s="1"/>
  <c r="L40" i="9"/>
  <c r="L24" i="10" s="1"/>
  <c r="H40" i="9"/>
  <c r="G24" i="10" s="1"/>
  <c r="E40" i="9"/>
  <c r="F24" i="10" s="1"/>
  <c r="U35" i="9"/>
  <c r="W23" i="10" s="1"/>
  <c r="M35" i="9"/>
  <c r="M23" i="10" s="1"/>
  <c r="N35" i="9"/>
  <c r="N23" i="10" s="1"/>
  <c r="O35" i="9"/>
  <c r="O23" i="10" s="1"/>
  <c r="P35" i="9"/>
  <c r="P23" i="10" s="1"/>
  <c r="Q35" i="9"/>
  <c r="Q23" i="10" s="1"/>
  <c r="R35" i="9"/>
  <c r="R23" i="10" s="1"/>
  <c r="S35" i="9"/>
  <c r="S23" i="10" s="1"/>
  <c r="T35" i="9"/>
  <c r="V23" i="10" s="1"/>
  <c r="L35" i="9"/>
  <c r="L23" i="10" s="1"/>
  <c r="H35" i="9"/>
  <c r="G23" i="10" s="1"/>
  <c r="E35" i="9"/>
  <c r="F23" i="10" s="1"/>
  <c r="E78" i="14"/>
  <c r="F19" i="10" s="1"/>
  <c r="I19" s="1"/>
  <c r="I84" i="14"/>
  <c r="T20" i="10"/>
  <c r="E20"/>
  <c r="E19"/>
  <c r="H19" s="1"/>
  <c r="H84" i="14"/>
  <c r="G20" i="10" s="1"/>
  <c r="J20" s="1"/>
  <c r="M84" i="14"/>
  <c r="M20" i="10" s="1"/>
  <c r="N84" i="14"/>
  <c r="N20" i="10" s="1"/>
  <c r="O84" i="14"/>
  <c r="O20" i="10" s="1"/>
  <c r="P84" i="14"/>
  <c r="P20" i="10" s="1"/>
  <c r="Q84" i="14"/>
  <c r="Q20" i="10" s="1"/>
  <c r="R84" i="14"/>
  <c r="R20" i="10" s="1"/>
  <c r="S84" i="14"/>
  <c r="S20" i="10" s="1"/>
  <c r="T84" i="14"/>
  <c r="V20" i="10" s="1"/>
  <c r="U84" i="14"/>
  <c r="W20" i="10" s="1"/>
  <c r="L84" i="14"/>
  <c r="L20" i="10" s="1"/>
  <c r="E84" i="14"/>
  <c r="F20" i="10" s="1"/>
  <c r="I20" s="1"/>
  <c r="U78" i="14"/>
  <c r="W19" i="10" s="1"/>
  <c r="M78" i="14"/>
  <c r="M19" i="10" s="1"/>
  <c r="N78" i="14"/>
  <c r="N19" i="10" s="1"/>
  <c r="O78" i="14"/>
  <c r="O19" i="10" s="1"/>
  <c r="P78" i="14"/>
  <c r="P19" i="10" s="1"/>
  <c r="Q78" i="14"/>
  <c r="Q19" i="10" s="1"/>
  <c r="R78" i="14"/>
  <c r="R19" i="10" s="1"/>
  <c r="S78" i="14"/>
  <c r="S19" i="10" s="1"/>
  <c r="T78" i="14"/>
  <c r="V19" i="10" s="1"/>
  <c r="L78" i="14"/>
  <c r="L19" i="10" s="1"/>
  <c r="I78" i="14"/>
  <c r="T19" i="10" s="1"/>
  <c r="H78" i="14"/>
  <c r="G19" i="10" s="1"/>
  <c r="J19" s="1"/>
  <c r="V3" i="14"/>
  <c r="W22" i="10"/>
  <c r="V22"/>
  <c r="T22"/>
  <c r="M22"/>
  <c r="N22"/>
  <c r="O22"/>
  <c r="P22"/>
  <c r="Q22"/>
  <c r="R22"/>
  <c r="S22"/>
  <c r="L22"/>
  <c r="G22"/>
  <c r="J22" s="1"/>
  <c r="E22"/>
  <c r="T21"/>
  <c r="G21"/>
  <c r="J21" s="1"/>
  <c r="F21"/>
  <c r="E21"/>
  <c r="E49" i="8"/>
  <c r="E45"/>
  <c r="F18" i="10"/>
  <c r="E18"/>
  <c r="I79" i="5"/>
  <c r="T18" i="10" s="1"/>
  <c r="E79" i="5"/>
  <c r="E47"/>
  <c r="F17" i="10" s="1"/>
  <c r="I17" s="1"/>
  <c r="E17"/>
  <c r="H17" s="1"/>
  <c r="T15"/>
  <c r="G15"/>
  <c r="J15" s="1"/>
  <c r="F15"/>
  <c r="I15" s="1"/>
  <c r="E15"/>
  <c r="H15" s="1"/>
  <c r="E30" i="12"/>
  <c r="U30"/>
  <c r="W15" i="10" s="1"/>
  <c r="T30" i="12"/>
  <c r="V15" i="10" s="1"/>
  <c r="S30" i="12"/>
  <c r="S15" i="10" s="1"/>
  <c r="R30" i="12"/>
  <c r="R15" i="10" s="1"/>
  <c r="Q30" i="12"/>
  <c r="Q15" i="10" s="1"/>
  <c r="P30" i="12"/>
  <c r="P15" i="10" s="1"/>
  <c r="O30" i="12"/>
  <c r="O15" i="10" s="1"/>
  <c r="N30" i="12"/>
  <c r="N15" i="10" s="1"/>
  <c r="M30" i="12"/>
  <c r="M15" i="10" s="1"/>
  <c r="L30" i="12"/>
  <c r="L15" i="10" s="1"/>
  <c r="I30" i="12"/>
  <c r="H30"/>
  <c r="J3"/>
  <c r="W16" i="10"/>
  <c r="G16"/>
  <c r="J16" s="1"/>
  <c r="W14"/>
  <c r="V14"/>
  <c r="T14"/>
  <c r="M14"/>
  <c r="N14"/>
  <c r="O14"/>
  <c r="P14"/>
  <c r="Q14"/>
  <c r="R14"/>
  <c r="S14"/>
  <c r="L14"/>
  <c r="G14"/>
  <c r="J14" s="1"/>
  <c r="F14"/>
  <c r="E14"/>
  <c r="G13"/>
  <c r="J13" s="1"/>
  <c r="F13"/>
  <c r="E13"/>
  <c r="L33" i="6"/>
  <c r="L13" i="10" s="1"/>
  <c r="E36" i="6"/>
  <c r="E33"/>
  <c r="W12" i="10"/>
  <c r="V12"/>
  <c r="T12"/>
  <c r="Q12"/>
  <c r="R12"/>
  <c r="F12"/>
  <c r="E12"/>
  <c r="H12" s="1"/>
  <c r="E35" i="11"/>
  <c r="T11" i="10"/>
  <c r="M11"/>
  <c r="Q11"/>
  <c r="G11"/>
  <c r="J11" s="1"/>
  <c r="F11"/>
  <c r="I11" s="1"/>
  <c r="E11"/>
  <c r="H11" s="1"/>
  <c r="H30" i="11"/>
  <c r="E30"/>
  <c r="U35"/>
  <c r="T35"/>
  <c r="S35"/>
  <c r="S12" i="10" s="1"/>
  <c r="R35" i="11"/>
  <c r="Q35"/>
  <c r="P35"/>
  <c r="P12" i="10" s="1"/>
  <c r="O35" i="11"/>
  <c r="O12" i="10" s="1"/>
  <c r="N35" i="11"/>
  <c r="N12" i="10" s="1"/>
  <c r="M35" i="11"/>
  <c r="M12" i="10" s="1"/>
  <c r="L35" i="11"/>
  <c r="L12" i="10" s="1"/>
  <c r="I35" i="11"/>
  <c r="H35"/>
  <c r="G12" i="10" s="1"/>
  <c r="J12" s="1"/>
  <c r="U30" i="11"/>
  <c r="W11" i="10" s="1"/>
  <c r="T30" i="11"/>
  <c r="V11" i="10" s="1"/>
  <c r="S30" i="11"/>
  <c r="S11" i="10" s="1"/>
  <c r="R30" i="11"/>
  <c r="R11" i="10" s="1"/>
  <c r="Q30" i="11"/>
  <c r="P30"/>
  <c r="P11" i="10" s="1"/>
  <c r="O30" i="11"/>
  <c r="O11" i="10" s="1"/>
  <c r="N30" i="11"/>
  <c r="N11" i="10" s="1"/>
  <c r="M30" i="11"/>
  <c r="L30"/>
  <c r="L11" i="10" s="1"/>
  <c r="I30" i="11"/>
  <c r="U3"/>
  <c r="I12" i="10"/>
  <c r="U3" i="6"/>
  <c r="U11" i="10" l="1"/>
  <c r="H20"/>
  <c r="U19"/>
  <c r="Z19" s="1"/>
  <c r="U20"/>
  <c r="Z20" s="1"/>
  <c r="U15"/>
  <c r="Z15" s="1"/>
  <c r="Z16"/>
  <c r="U12"/>
  <c r="Z12" s="1"/>
  <c r="Z11"/>
  <c r="U3" i="5"/>
  <c r="U3" i="7"/>
  <c r="V3" i="8"/>
  <c r="E44" i="7"/>
  <c r="N62" i="4" l="1"/>
  <c r="L62"/>
  <c r="M62"/>
  <c r="O62"/>
  <c r="P62"/>
  <c r="Q62"/>
  <c r="R62"/>
  <c r="S62"/>
  <c r="T62"/>
  <c r="I62"/>
  <c r="U62"/>
  <c r="I24" i="10"/>
  <c r="W10"/>
  <c r="T10"/>
  <c r="U10"/>
  <c r="V10"/>
  <c r="K10"/>
  <c r="K26" s="1"/>
  <c r="L10"/>
  <c r="M10"/>
  <c r="N10"/>
  <c r="O10"/>
  <c r="P10"/>
  <c r="Q10"/>
  <c r="R10"/>
  <c r="S10"/>
  <c r="I10"/>
  <c r="J10"/>
  <c r="G10"/>
  <c r="F10"/>
  <c r="E10"/>
  <c r="T79" i="5"/>
  <c r="V18" i="10" s="1"/>
  <c r="H24"/>
  <c r="H14"/>
  <c r="E8"/>
  <c r="I40" i="9"/>
  <c r="T24" i="10" s="1"/>
  <c r="J24"/>
  <c r="U49" i="8"/>
  <c r="T49"/>
  <c r="S49"/>
  <c r="R49"/>
  <c r="Q49"/>
  <c r="P49"/>
  <c r="O49"/>
  <c r="N49"/>
  <c r="M49"/>
  <c r="L49"/>
  <c r="I49"/>
  <c r="H49"/>
  <c r="F22" i="10"/>
  <c r="U79" i="5"/>
  <c r="W18" i="10" s="1"/>
  <c r="S79" i="5"/>
  <c r="S18" i="10" s="1"/>
  <c r="R79" i="5"/>
  <c r="R18" i="10" s="1"/>
  <c r="Q79" i="5"/>
  <c r="Q18" i="10" s="1"/>
  <c r="P79" i="5"/>
  <c r="P18" i="10" s="1"/>
  <c r="O79" i="5"/>
  <c r="O18" i="10" s="1"/>
  <c r="N79" i="5"/>
  <c r="N18" i="10" s="1"/>
  <c r="M79" i="5"/>
  <c r="M18" i="10" s="1"/>
  <c r="L79" i="5"/>
  <c r="L18" i="10" s="1"/>
  <c r="H79" i="5"/>
  <c r="U36" i="6"/>
  <c r="T36"/>
  <c r="S36"/>
  <c r="R36"/>
  <c r="Q36"/>
  <c r="P36"/>
  <c r="O36"/>
  <c r="N36"/>
  <c r="M36"/>
  <c r="L36"/>
  <c r="I36"/>
  <c r="H36"/>
  <c r="I14" i="10"/>
  <c r="U66" i="4"/>
  <c r="W8" i="10" s="1"/>
  <c r="T66" i="4"/>
  <c r="V8" i="10" s="1"/>
  <c r="S66" i="4"/>
  <c r="S8" i="10" s="1"/>
  <c r="R66" i="4"/>
  <c r="R8" i="10" s="1"/>
  <c r="Q66" i="4"/>
  <c r="Q8" i="10" s="1"/>
  <c r="P66" i="4"/>
  <c r="P8" i="10" s="1"/>
  <c r="O66" i="4"/>
  <c r="O8" i="10" s="1"/>
  <c r="N66" i="4"/>
  <c r="N8" i="10" s="1"/>
  <c r="M66" i="4"/>
  <c r="M8" i="10" s="1"/>
  <c r="L66" i="4"/>
  <c r="L8" i="10" s="1"/>
  <c r="I66" i="4"/>
  <c r="T8" i="10" s="1"/>
  <c r="H66" i="4"/>
  <c r="G8" i="10" s="1"/>
  <c r="E66" i="4"/>
  <c r="F8" i="10" s="1"/>
  <c r="U18" l="1"/>
  <c r="Z18" s="1"/>
  <c r="E26"/>
  <c r="F26"/>
  <c r="G18"/>
  <c r="J18" s="1"/>
  <c r="S26"/>
  <c r="Q26"/>
  <c r="O26"/>
  <c r="M26"/>
  <c r="W26"/>
  <c r="R26"/>
  <c r="P26"/>
  <c r="N26"/>
  <c r="L26"/>
  <c r="V26"/>
  <c r="T26"/>
  <c r="Z10"/>
  <c r="U22"/>
  <c r="Z22" s="1"/>
  <c r="U14"/>
  <c r="Z14" s="1"/>
  <c r="U24"/>
  <c r="U8"/>
  <c r="I8"/>
  <c r="I26" s="1"/>
  <c r="H8"/>
  <c r="H26" s="1"/>
  <c r="J8"/>
  <c r="J26" l="1"/>
  <c r="G26"/>
  <c r="Z24"/>
  <c r="U26"/>
  <c r="Z8"/>
  <c r="U44" i="7"/>
  <c r="W9" i="10" s="1"/>
  <c r="U45" i="8"/>
  <c r="W21" i="10" s="1"/>
  <c r="U47" i="5"/>
  <c r="W17" i="10" s="1"/>
  <c r="U33" i="6"/>
  <c r="W13" i="10" s="1"/>
  <c r="W7"/>
  <c r="W25" l="1"/>
  <c r="Z26"/>
  <c r="I21"/>
  <c r="I35" i="9"/>
  <c r="T23" i="10" s="1"/>
  <c r="L45" i="8"/>
  <c r="L21" i="10" s="1"/>
  <c r="M45" i="8"/>
  <c r="M21" i="10" s="1"/>
  <c r="N45" i="8"/>
  <c r="N21" i="10" s="1"/>
  <c r="O45" i="8"/>
  <c r="O21" i="10" s="1"/>
  <c r="P45" i="8"/>
  <c r="P21" i="10" s="1"/>
  <c r="Q45" i="8"/>
  <c r="Q21" i="10" s="1"/>
  <c r="R45" i="8"/>
  <c r="R21" i="10" s="1"/>
  <c r="S45" i="8"/>
  <c r="S21" i="10" s="1"/>
  <c r="T45" i="8"/>
  <c r="V21" i="10" s="1"/>
  <c r="I45" i="8"/>
  <c r="L9" i="10"/>
  <c r="M9"/>
  <c r="N9"/>
  <c r="O9"/>
  <c r="P9"/>
  <c r="Q9"/>
  <c r="R9"/>
  <c r="S9"/>
  <c r="V9"/>
  <c r="I44" i="7"/>
  <c r="T9" i="10" s="1"/>
  <c r="M33" i="6"/>
  <c r="M13" i="10" s="1"/>
  <c r="N33" i="6"/>
  <c r="N13" i="10" s="1"/>
  <c r="O33" i="6"/>
  <c r="O13" i="10" s="1"/>
  <c r="P33" i="6"/>
  <c r="P13" i="10" s="1"/>
  <c r="Q33" i="6"/>
  <c r="Q13" i="10" s="1"/>
  <c r="R33" i="6"/>
  <c r="R13" i="10" s="1"/>
  <c r="S33" i="6"/>
  <c r="S13" i="10" s="1"/>
  <c r="V13"/>
  <c r="I33" i="6"/>
  <c r="T13" i="10" s="1"/>
  <c r="I47" i="5"/>
  <c r="T17" i="10" s="1"/>
  <c r="L47" i="5"/>
  <c r="L17" i="10" s="1"/>
  <c r="M47" i="5"/>
  <c r="M17" i="10" s="1"/>
  <c r="N47" i="5"/>
  <c r="N17" i="10" s="1"/>
  <c r="O47" i="5"/>
  <c r="O17" i="10" s="1"/>
  <c r="P47" i="5"/>
  <c r="P17" i="10" s="1"/>
  <c r="Q47" i="5"/>
  <c r="Q17" i="10" s="1"/>
  <c r="R47" i="5"/>
  <c r="R17" i="10" s="1"/>
  <c r="S47" i="5"/>
  <c r="S17" i="10" s="1"/>
  <c r="T47" i="5"/>
  <c r="V17" i="10" s="1"/>
  <c r="L7"/>
  <c r="M7"/>
  <c r="N7"/>
  <c r="O7"/>
  <c r="P7"/>
  <c r="Q7"/>
  <c r="R7"/>
  <c r="S7"/>
  <c r="V7"/>
  <c r="T7"/>
  <c r="I13"/>
  <c r="H23"/>
  <c r="H21"/>
  <c r="H13"/>
  <c r="E9"/>
  <c r="E7"/>
  <c r="J23"/>
  <c r="I23"/>
  <c r="H45" i="8"/>
  <c r="H44" i="7"/>
  <c r="G9" i="10" s="1"/>
  <c r="F9"/>
  <c r="H33" i="6"/>
  <c r="H47" i="5"/>
  <c r="G17" i="10" s="1"/>
  <c r="J17" s="1"/>
  <c r="H62" i="4"/>
  <c r="G7" i="10" s="1"/>
  <c r="E62" i="4"/>
  <c r="F7" i="10" s="1"/>
  <c r="V25" l="1"/>
  <c r="E25"/>
  <c r="L25"/>
  <c r="S25"/>
  <c r="Q25"/>
  <c r="O25"/>
  <c r="M25"/>
  <c r="U13"/>
  <c r="Z13" s="1"/>
  <c r="R25"/>
  <c r="P25"/>
  <c r="N25"/>
  <c r="I9"/>
  <c r="I25" s="1"/>
  <c r="F25"/>
  <c r="T25"/>
  <c r="J9"/>
  <c r="G25"/>
  <c r="U17"/>
  <c r="Z17" s="1"/>
  <c r="J7"/>
  <c r="H7"/>
  <c r="H25" s="1"/>
  <c r="U9"/>
  <c r="U7"/>
  <c r="Z7" s="1"/>
  <c r="U23"/>
  <c r="U21"/>
  <c r="Z21" s="1"/>
  <c r="Z9" l="1"/>
  <c r="J25"/>
  <c r="Z23"/>
  <c r="U25"/>
  <c r="Z25" s="1"/>
</calcChain>
</file>

<file path=xl/sharedStrings.xml><?xml version="1.0" encoding="utf-8"?>
<sst xmlns="http://schemas.openxmlformats.org/spreadsheetml/2006/main" count="1717" uniqueCount="1121">
  <si>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</si>
  <si>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</si>
  <si>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</si>
  <si>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</si>
  <si>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</si>
  <si>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</si>
  <si>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</si>
  <si>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</si>
  <si>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</si>
  <si>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</si>
  <si>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</si>
  <si>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</si>
  <si>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</si>
  <si>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</si>
  <si>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</si>
  <si>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</si>
  <si>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</si>
  <si>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</si>
  <si>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</si>
  <si>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</si>
  <si>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</si>
  <si>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</si>
  <si>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</si>
  <si>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</si>
  <si>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</si>
  <si>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</si>
  <si>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</si>
  <si>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</si>
  <si>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</si>
  <si>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</si>
  <si>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</si>
  <si>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</si>
  <si>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</si>
  <si>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</si>
  <si>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</si>
  <si>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</si>
  <si>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</si>
  <si>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</si>
  <si>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</si>
  <si>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</si>
  <si>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</si>
  <si>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</si>
  <si>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</si>
  <si>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</si>
  <si>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</si>
  <si>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</si>
  <si>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</si>
  <si>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</si>
  <si>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</si>
  <si>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</si>
  <si>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</si>
  <si>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</si>
  <si>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</si>
  <si>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</si>
  <si>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</si>
  <si>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</si>
  <si>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</si>
  <si>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</si>
  <si>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</si>
  <si>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</si>
  <si>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</si>
  <si>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</si>
  <si>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</si>
  <si>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</si>
  <si>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</si>
  <si>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</si>
  <si>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</si>
  <si>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</si>
  <si>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</si>
  <si>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</si>
  <si>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</si>
  <si>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</si>
  <si>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</si>
  <si>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</si>
  <si>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</si>
  <si>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</si>
  <si>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</si>
  <si>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</si>
  <si>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</si>
  <si>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</si>
  <si>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</si>
  <si>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</si>
  <si>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</si>
  <si>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</si>
  <si>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</si>
  <si>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</si>
  <si>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</si>
  <si>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</si>
  <si>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</si>
  <si>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</si>
  <si>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</si>
  <si>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</si>
  <si>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</si>
  <si>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</si>
  <si>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</si>
  <si>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</si>
  <si>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</si>
  <si>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</si>
  <si>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</si>
  <si>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</si>
  <si>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</si>
  <si>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</si>
  <si>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</si>
  <si>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</si>
  <si>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</si>
  <si>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</si>
  <si>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</si>
  <si>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</si>
  <si>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</si>
  <si>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</si>
  <si>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</si>
  <si>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</si>
  <si>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</si>
  <si>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</si>
  <si>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</si>
  <si>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</si>
  <si>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</si>
  <si>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</si>
  <si>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</si>
  <si>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</si>
  <si>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</si>
  <si>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</si>
  <si>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</si>
  <si>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</si>
  <si>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</si>
  <si>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</si>
  <si>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</si>
  <si>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</si>
  <si>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</si>
  <si>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</si>
  <si>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</si>
  <si>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</si>
  <si>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</si>
  <si>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</si>
  <si>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</si>
  <si>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</si>
  <si>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</si>
  <si>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</si>
  <si>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</si>
  <si>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</si>
  <si>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</si>
  <si>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</si>
  <si>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</si>
  <si>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</si>
  <si>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</si>
  <si>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</si>
  <si>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</si>
  <si>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</si>
  <si>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</si>
  <si>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</si>
  <si>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</si>
  <si>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</si>
  <si>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</si>
  <si>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</si>
  <si>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</si>
  <si>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</si>
  <si>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</si>
  <si>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</si>
  <si>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</si>
  <si>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</si>
  <si>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</si>
  <si>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</si>
  <si>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</si>
  <si>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</si>
  <si>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</si>
  <si>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</si>
  <si>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</si>
  <si>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</si>
  <si>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</si>
  <si>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</si>
  <si>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</si>
  <si>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</si>
  <si>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</si>
  <si>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</si>
  <si>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</si>
  <si>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</si>
  <si>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</si>
  <si>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</si>
  <si>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</si>
  <si>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</si>
  <si>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</si>
  <si>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</si>
  <si>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</si>
  <si>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</si>
  <si>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</si>
  <si>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</si>
  <si>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</si>
  <si>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</si>
  <si>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</si>
  <si>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</si>
  <si>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</si>
  <si>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</si>
  <si>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</si>
  <si>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</si>
  <si>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</si>
  <si>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</si>
  <si>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</si>
  <si>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</si>
  <si>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</si>
  <si>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</si>
  <si>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</si>
  <si>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</si>
  <si>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</si>
  <si>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</si>
  <si>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</si>
  <si>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</si>
  <si>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</si>
  <si>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</si>
  <si>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</si>
  <si>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</si>
  <si>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</si>
  <si>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</si>
  <si>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</si>
  <si>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</si>
  <si>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</si>
  <si>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</si>
  <si>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</si>
  <si>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</si>
  <si>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</si>
  <si>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</si>
  <si>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</si>
  <si>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</si>
  <si>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</si>
  <si>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</si>
  <si>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</si>
  <si>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</si>
  <si>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</si>
  <si>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</si>
  <si>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</si>
  <si>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</si>
  <si>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</si>
  <si>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</si>
  <si>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</si>
  <si>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</si>
  <si>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</si>
  <si>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</si>
  <si>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</si>
  <si>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</si>
  <si>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</si>
  <si>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</si>
  <si>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</si>
  <si>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</si>
  <si>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</si>
  <si>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</si>
  <si>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</si>
  <si>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</si>
  <si>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</si>
  <si>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</si>
  <si>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</si>
  <si>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</si>
  <si>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</si>
  <si>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</si>
  <si>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</si>
  <si>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</si>
  <si>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</si>
  <si>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</si>
  <si>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</si>
  <si>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</si>
  <si>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</si>
  <si>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</si>
  <si>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</si>
  <si>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</si>
  <si>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</si>
  <si>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</si>
  <si>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</si>
  <si>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</si>
  <si>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</si>
  <si>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</si>
  <si>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</si>
  <si>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</si>
  <si>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</si>
  <si>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</si>
  <si>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</si>
  <si>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</si>
  <si>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</si>
  <si>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</si>
  <si>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</si>
  <si>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</si>
  <si>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</si>
  <si>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</si>
  <si>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</si>
  <si>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</si>
  <si>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</si>
  <si>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</si>
  <si>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</si>
  <si>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</si>
  <si>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</si>
  <si>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</si>
  <si>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</si>
  <si>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</si>
  <si>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</si>
  <si>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</si>
  <si>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</si>
  <si>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</si>
  <si>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</si>
  <si>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</si>
  <si>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</si>
  <si>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</si>
  <si>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</si>
  <si>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</si>
  <si>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</si>
  <si>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</si>
  <si>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</si>
  <si>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</si>
  <si>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</si>
  <si>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</si>
  <si>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</si>
  <si>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</si>
  <si>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</si>
  <si>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</si>
  <si>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</si>
  <si>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</si>
  <si>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</si>
  <si>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</si>
  <si>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</si>
  <si>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</si>
  <si>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</si>
  <si>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</si>
  <si>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</si>
  <si>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</si>
  <si>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</si>
  <si>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</si>
  <si>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</si>
  <si>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</si>
  <si>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</si>
  <si>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</si>
  <si>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</si>
  <si>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</si>
  <si>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</si>
  <si>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</si>
  <si>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</si>
  <si>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</si>
  <si>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</si>
  <si>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</si>
  <si>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</si>
  <si>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</si>
  <si>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</si>
  <si>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</si>
  <si>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</si>
  <si>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</si>
  <si>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</si>
  <si>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</si>
  <si>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</si>
  <si>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</si>
  <si>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</si>
  <si>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</si>
  <si>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</si>
  <si>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</si>
  <si>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</si>
  <si>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</si>
  <si>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</si>
  <si>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</si>
  <si>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</si>
  <si>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</si>
  <si>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</si>
  <si>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</si>
  <si>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</si>
  <si>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</si>
  <si>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</si>
  <si>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</si>
  <si>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</si>
  <si>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</si>
  <si>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</si>
  <si>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</si>
  <si>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</si>
  <si>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</si>
  <si>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</si>
  <si>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</si>
  <si>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</si>
  <si>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</si>
  <si>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</si>
  <si>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</si>
  <si>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</si>
  <si>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</si>
  <si>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</si>
  <si>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</si>
  <si>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</si>
  <si>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</si>
  <si>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</si>
  <si>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</si>
  <si>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</si>
  <si>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</si>
  <si>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</si>
  <si>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</si>
  <si>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</si>
  <si>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</si>
  <si>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</si>
  <si>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</si>
  <si>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</si>
  <si>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</si>
  <si>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</si>
  <si>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</si>
  <si>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</si>
  <si>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</si>
  <si>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</si>
  <si>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</si>
  <si>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</si>
  <si>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</si>
  <si>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</si>
  <si>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</si>
  <si>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</si>
  <si>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</si>
  <si>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</si>
  <si>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</si>
  <si>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</si>
  <si>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</si>
  <si>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</si>
  <si>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</si>
  <si>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</si>
  <si>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</si>
  <si>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</si>
  <si>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</si>
  <si>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</si>
  <si>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</si>
  <si>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</si>
  <si>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</si>
  <si>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</si>
  <si>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</si>
  <si>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</si>
  <si>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</si>
  <si>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</si>
  <si>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</si>
  <si>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</si>
  <si>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</si>
  <si>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</si>
  <si>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</si>
  <si>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</si>
  <si>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</si>
  <si>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</si>
  <si>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</si>
  <si>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</si>
  <si>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</si>
  <si>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</si>
  <si>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</si>
  <si>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</si>
  <si>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</si>
  <si>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</si>
  <si>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</si>
  <si>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</si>
  <si>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</si>
  <si>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</si>
  <si>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</si>
  <si>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</si>
  <si>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</si>
  <si>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</si>
  <si>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</si>
  <si>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</si>
  <si>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</si>
  <si>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</si>
  <si>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</si>
  <si>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</si>
  <si>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</si>
  <si>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</si>
  <si>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</si>
  <si>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</si>
  <si>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</si>
  <si>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</si>
  <si>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</si>
  <si>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</si>
  <si>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</si>
  <si>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</si>
  <si>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</si>
  <si>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</si>
  <si>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</si>
  <si>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</si>
  <si>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</si>
  <si>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</si>
  <si>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</si>
  <si>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</si>
  <si>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</si>
  <si>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</si>
  <si>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</si>
  <si>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</si>
  <si>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</si>
  <si>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</si>
  <si>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</si>
  <si>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</si>
  <si>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</si>
  <si>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</si>
  <si>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</si>
  <si>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</si>
  <si>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</si>
  <si>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</si>
  <si>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</si>
  <si>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</si>
  <si>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</si>
  <si>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</si>
  <si>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</si>
  <si>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</si>
  <si>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</si>
  <si>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</si>
  <si>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</si>
  <si>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</si>
  <si>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</si>
  <si>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</si>
  <si>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</si>
  <si>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</si>
  <si>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</si>
  <si>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</si>
  <si>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</si>
  <si>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</si>
  <si>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</si>
  <si>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</si>
  <si>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</si>
  <si>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</si>
  <si>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</si>
  <si>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</si>
  <si>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</si>
  <si>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</si>
  <si>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</si>
  <si>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</si>
  <si>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</si>
  <si>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</si>
  <si>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</si>
  <si>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</si>
  <si>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</si>
  <si>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</si>
  <si>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</si>
  <si>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</si>
  <si>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</si>
  <si>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</si>
  <si>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</si>
  <si>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</si>
  <si>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</si>
  <si>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</si>
  <si>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</si>
  <si>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</si>
  <si>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</si>
  <si>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</si>
  <si>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</si>
  <si>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</si>
  <si>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</si>
  <si>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</si>
  <si>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</si>
  <si>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</si>
  <si>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</si>
  <si>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</si>
  <si>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</si>
  <si>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</si>
  <si>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</si>
  <si>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</si>
  <si>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</si>
  <si>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</si>
  <si>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</si>
  <si>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</si>
  <si>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</si>
  <si>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</si>
  <si>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</si>
  <si>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</si>
  <si>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</si>
  <si>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</si>
  <si>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</si>
  <si>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</si>
  <si>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</si>
  <si>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</si>
  <si>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</si>
  <si>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</si>
  <si>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</si>
  <si>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</si>
  <si>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</si>
  <si>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</si>
  <si>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</si>
  <si>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</si>
  <si>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</si>
  <si>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</si>
  <si>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</si>
  <si>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</si>
  <si>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</si>
  <si>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</si>
  <si>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</si>
  <si>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</si>
  <si>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</si>
  <si>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</si>
  <si>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</si>
  <si>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</si>
  <si>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</si>
  <si>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</si>
  <si>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</si>
  <si>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</si>
  <si>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</si>
  <si>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</si>
  <si>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</si>
  <si>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</si>
  <si>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</si>
  <si>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</si>
  <si>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</si>
  <si>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</si>
  <si>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</si>
  <si>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</si>
  <si>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</si>
  <si>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</si>
  <si>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</si>
  <si>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</si>
  <si>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</si>
  <si>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</si>
  <si>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</si>
  <si>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</si>
  <si>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</si>
  <si>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</si>
  <si>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</si>
  <si>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</si>
  <si>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</si>
  <si>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</si>
  <si>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</si>
  <si>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</si>
  <si>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</si>
  <si>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</si>
  <si>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</si>
  <si>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</si>
  <si>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</si>
  <si>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</si>
  <si>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</si>
  <si>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</si>
  <si>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</si>
  <si>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</si>
  <si>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</si>
  <si>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</si>
  <si>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</si>
  <si>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</si>
  <si>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</si>
  <si>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</si>
  <si>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</si>
  <si>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</si>
  <si>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</si>
  <si>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</si>
  <si>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</si>
  <si>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</si>
  <si>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</si>
  <si>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</si>
  <si>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</si>
  <si>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</si>
  <si>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</si>
  <si>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</si>
  <si>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</si>
  <si>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</si>
  <si>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</si>
  <si>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</si>
  <si>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</si>
  <si>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</si>
  <si>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</si>
  <si>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</si>
  <si>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</si>
  <si>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</si>
  <si>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</si>
  <si>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</si>
  <si>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</si>
  <si>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</si>
  <si>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</si>
  <si>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</si>
  <si>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</si>
  <si>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</si>
  <si>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</si>
  <si>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</si>
  <si>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</si>
  <si>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</si>
  <si>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</si>
  <si>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</si>
  <si>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</si>
  <si>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</si>
  <si>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</si>
  <si>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</si>
  <si>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</si>
  <si>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</si>
  <si>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</si>
  <si>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</si>
  <si>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</si>
  <si>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</si>
  <si>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</si>
  <si>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</si>
  <si>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</si>
  <si>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</si>
  <si>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</si>
  <si>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</si>
  <si>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</si>
  <si>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</si>
  <si>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</si>
  <si>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</si>
  <si>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</si>
  <si>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</si>
  <si>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</si>
  <si>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</si>
  <si>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</si>
  <si>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</si>
  <si>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</si>
  <si>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</si>
  <si>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</si>
  <si>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</si>
  <si>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</si>
  <si>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</si>
  <si>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</si>
  <si>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</si>
  <si>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</si>
  <si>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</si>
  <si>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</si>
  <si>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</si>
  <si>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</si>
  <si>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</si>
  <si>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</si>
  <si>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</si>
  <si>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</si>
  <si>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</si>
  <si>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</si>
  <si>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</si>
  <si>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</si>
  <si>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</si>
  <si>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</si>
  <si>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</si>
  <si>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</si>
  <si>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</si>
  <si>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</si>
  <si>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</si>
  <si>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</si>
  <si>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</si>
  <si>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</si>
  <si>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</si>
  <si>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</si>
  <si>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</si>
  <si>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</si>
  <si>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</si>
  <si>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</si>
  <si>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</si>
  <si>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</si>
  <si>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</si>
  <si>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</si>
  <si>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</si>
  <si>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</si>
  <si>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</si>
  <si>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</si>
  <si>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</si>
  <si>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</si>
  <si>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</si>
  <si>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</si>
  <si>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</si>
  <si>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</si>
  <si>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</si>
  <si>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</si>
  <si>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</si>
  <si>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</si>
  <si>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</si>
  <si>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</si>
  <si>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</si>
  <si>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</si>
  <si>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</si>
  <si>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</si>
  <si>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</si>
  <si>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</si>
  <si>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</si>
  <si>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</si>
  <si>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</si>
  <si>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</si>
  <si>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</si>
  <si>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</si>
  <si>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</si>
  <si>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</si>
  <si>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</si>
  <si>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</si>
  <si>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</si>
  <si>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</si>
  <si>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</si>
  <si>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</si>
  <si>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</si>
  <si>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</si>
  <si>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</si>
  <si>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</si>
  <si>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</si>
  <si>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</si>
  <si>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</si>
  <si>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</si>
  <si>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</si>
  <si>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</si>
  <si>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</si>
  <si>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</si>
  <si>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</si>
  <si>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</si>
  <si>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</si>
  <si>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</si>
  <si>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</si>
  <si>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</si>
  <si>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</si>
  <si>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</si>
  <si>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</si>
  <si>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</si>
  <si>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</si>
  <si>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</si>
  <si>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</si>
  <si>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</si>
  <si>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</si>
  <si>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</si>
  <si>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</si>
  <si>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</si>
  <si>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</si>
  <si>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</si>
  <si>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</si>
  <si>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</si>
  <si>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</si>
  <si>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</si>
  <si>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</si>
  <si>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</si>
  <si>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</si>
  <si>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</si>
  <si>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</si>
  <si>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</si>
  <si>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</si>
  <si>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</si>
  <si>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</si>
  <si>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</si>
  <si>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</si>
  <si>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</si>
  <si>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</si>
  <si>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</si>
  <si>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</si>
  <si>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</si>
  <si>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</si>
  <si>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</si>
  <si>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</si>
  <si>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</si>
  <si>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</si>
  <si>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</si>
  <si>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</si>
  <si>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</si>
  <si>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</si>
  <si>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</si>
  <si>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</si>
  <si>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</si>
  <si>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</si>
  <si>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</si>
  <si>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</si>
  <si>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</si>
  <si>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</si>
  <si>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</si>
  <si>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</si>
  <si>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</si>
  <si>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</si>
  <si>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</si>
  <si>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</si>
  <si>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</si>
  <si>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</si>
  <si>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</si>
  <si>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</si>
  <si>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</si>
  <si>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</si>
  <si>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</si>
  <si>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</si>
  <si>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</si>
  <si>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</si>
  <si>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</si>
  <si>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</si>
  <si>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</si>
  <si>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</si>
  <si>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</si>
  <si>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</si>
  <si>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</si>
  <si>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</si>
  <si>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</si>
  <si>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</si>
  <si>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</si>
  <si>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</si>
  <si>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</si>
  <si>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</si>
  <si>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</si>
  <si>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</si>
  <si>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</si>
  <si>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</si>
  <si>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</si>
  <si>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</si>
  <si>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</si>
  <si>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</si>
  <si>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</si>
  <si>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</si>
  <si>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</si>
  <si>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</si>
  <si>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</si>
  <si>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</si>
  <si>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</si>
  <si>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</si>
  <si>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</si>
  <si>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</si>
  <si>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</si>
  <si>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</si>
  <si>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</si>
  <si>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</si>
  <si>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</si>
  <si>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</si>
  <si>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</si>
  <si>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</si>
  <si>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</si>
  <si>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</si>
  <si>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</si>
  <si>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</si>
  <si>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</si>
  <si>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</si>
  <si>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</si>
  <si>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</si>
  <si>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</si>
  <si>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</si>
  <si>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</si>
  <si>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</si>
  <si>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</si>
  <si>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</si>
  <si>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</si>
  <si>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</si>
  <si>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</si>
  <si>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</si>
  <si>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</si>
  <si>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</si>
  <si>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</si>
  <si>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</si>
  <si>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</si>
  <si>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</si>
  <si>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</si>
  <si>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</si>
  <si>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</si>
  <si>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</si>
  <si>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</si>
  <si>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</si>
  <si>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</si>
  <si>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</si>
  <si>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</si>
  <si>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</si>
  <si>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</si>
  <si>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</si>
  <si>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</si>
  <si>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</si>
  <si>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</si>
  <si>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</si>
  <si>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</si>
  <si>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</si>
  <si>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</si>
  <si>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</si>
  <si>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</si>
  <si>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</si>
  <si>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</si>
  <si>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</si>
  <si>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</si>
  <si>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</si>
  <si>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</si>
  <si>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</si>
  <si>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</si>
  <si>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</si>
  <si>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</si>
  <si>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</si>
  <si>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</si>
  <si>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</si>
  <si>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</si>
  <si>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</si>
  <si>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</si>
  <si>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</si>
  <si>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</si>
  <si>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</si>
  <si>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</si>
  <si>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</si>
  <si>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</si>
  <si>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</si>
  <si>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</si>
  <si>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</si>
  <si>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</si>
  <si>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</si>
  <si>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</si>
  <si>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</si>
  <si>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</si>
  <si>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</si>
  <si>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</si>
  <si>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</si>
  <si>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</si>
  <si>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</si>
  <si>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</si>
  <si>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</si>
  <si>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</si>
  <si>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</si>
  <si>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</si>
  <si>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</si>
  <si>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</si>
  <si>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</si>
  <si>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</si>
  <si>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</si>
  <si>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</si>
  <si>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</si>
  <si>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</si>
  <si>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</si>
  <si>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</si>
  <si>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</si>
  <si>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</si>
  <si>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</si>
  <si>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</si>
  <si>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</si>
  <si>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</si>
  <si>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</si>
  <si>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</si>
  <si>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</si>
  <si>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</si>
  <si>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</si>
  <si>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</si>
  <si>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</si>
  <si>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</si>
  <si>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</si>
  <si>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</si>
  <si>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</si>
  <si>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</si>
  <si>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</si>
  <si>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</si>
  <si>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</si>
  <si>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</si>
  <si>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</si>
  <si>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</si>
  <si>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</si>
  <si>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</si>
  <si>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</si>
  <si>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</si>
  <si>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</si>
  <si>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</si>
  <si>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</si>
  <si>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</si>
  <si>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</si>
  <si>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</si>
  <si>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</si>
  <si>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</si>
  <si>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</si>
  <si>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</si>
  <si>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</si>
  <si>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</si>
  <si>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</si>
  <si>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</si>
  <si>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</si>
  <si>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</si>
  <si>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</si>
  <si>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</si>
  <si>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</si>
  <si>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</si>
  <si>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</si>
  <si>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</si>
  <si>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</si>
  <si>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</si>
  <si>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</si>
  <si>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</si>
  <si>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</si>
  <si>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</si>
  <si>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</si>
  <si>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</si>
  <si>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</si>
  <si>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</si>
  <si>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</si>
  <si>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</si>
  <si>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</si>
  <si>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</si>
  <si>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</si>
  <si>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</si>
  <si>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</si>
  <si>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</si>
  <si>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</si>
  <si>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</si>
  <si>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</si>
  <si>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</si>
  <si>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</si>
  <si>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</si>
  <si>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</si>
  <si>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</si>
  <si>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</si>
  <si>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</si>
  <si>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</si>
  <si>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</si>
  <si>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</si>
  <si>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</si>
  <si>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</si>
  <si>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Tirhut</t>
  </si>
  <si>
    <t>Darbhanga</t>
  </si>
  <si>
    <t>Saran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</si>
  <si>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</si>
  <si>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</si>
  <si>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</si>
  <si>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</si>
  <si>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</si>
  <si>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</si>
  <si>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</si>
  <si>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</si>
  <si>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</si>
  <si>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</si>
  <si>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</si>
  <si>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</si>
  <si>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</si>
  <si>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Patna                               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</si>
  <si>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</si>
  <si>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</si>
  <si>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</si>
  <si>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</si>
  <si>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</si>
  <si>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</si>
  <si>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</si>
  <si>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 xml:space="preserve">Name of Division :-  Tirhut                                     </t>
  </si>
  <si>
    <t>Satish Prasad (8987263065)  E.E. BSEIDC, Div.-Patna</t>
  </si>
  <si>
    <t>Require Retender</t>
  </si>
  <si>
    <t>Shuttering</t>
  </si>
  <si>
    <t>Land not available, earnest money refund</t>
  </si>
  <si>
    <t>check</t>
  </si>
  <si>
    <t>Handed Over Final Bill 05/04/2014</t>
  </si>
  <si>
    <t>Water level Problem</t>
  </si>
  <si>
    <t>Retender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</si>
  <si>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</si>
  <si>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</si>
  <si>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</si>
  <si>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PMC :- Ranchi Design &amp; Consultancy Service Pvt. Ltd. (9431357124 &amp; 9931102280)</t>
  </si>
  <si>
    <t>Name &amp; contact no. of EE :- Anil Kumar (9334128101)   ,  AE :- Haider Jamal (8294246338),     AE :- Neeraj Kumar (7543014790)</t>
  </si>
  <si>
    <t>Name &amp; contact no. of EE :- Manjo Kumar Pandey (9661818750) , AE :- Umesh Kumar  (8986493581) &amp; A.E.:- Madan Mohan Kumar (9431413291)</t>
  </si>
  <si>
    <t>Handover</t>
  </si>
  <si>
    <t>steel cutting binding</t>
  </si>
  <si>
    <t>Roof shuttering</t>
  </si>
  <si>
    <t>Name &amp; contact no. of EE :- Pramod Kumar (9955128483), AE :- Maya prasad singh (9973106456), AE :- Rajiv Kr. (9934204444)</t>
  </si>
  <si>
    <t>WORK STOPPED</t>
  </si>
  <si>
    <t>GROUND FLOOR ROOF LEVEL (WORK STOPPED)</t>
  </si>
  <si>
    <t>COMPLETE</t>
  </si>
  <si>
    <t>Handed over Final bill 5/4/14</t>
  </si>
  <si>
    <t xml:space="preserve"> </t>
  </si>
  <si>
    <t>Date:-31.08.2014</t>
  </si>
  <si>
    <t xml:space="preserve">LAND DISPUTED WORK NOT STARTED </t>
  </si>
  <si>
    <t>WORK IN PROGRESS</t>
  </si>
  <si>
    <t>CENTERING OF GROUND FLOOR ROOF LEVEL WORK IN PROGRESS</t>
  </si>
  <si>
    <t xml:space="preserve">FIRST FLOOR ROOF COMP. WORK IN PROGRESS </t>
  </si>
  <si>
    <t xml:space="preserve">PLASTERING WORK IN PROGRESS </t>
  </si>
  <si>
    <t>BRICK WORK OF FIRST FLOOR LEVEL WORK IN PROGRESS</t>
  </si>
  <si>
    <t>PLINTH LEVEL (WORK STOPPED)</t>
  </si>
  <si>
    <t xml:space="preserve">FINISHING WORK </t>
  </si>
  <si>
    <t>FINISHING WORK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</si>
</sst>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3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50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3" fillId="5" borderId="0" xfId="0" applyFont="1" applyFill="1"/>
    <xf numFmtId="0" fontId="57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2" borderId="5" xfId="0" applyFont="1" applyFill="1" applyBorder="1" applyAlignment="1">
      <alignment horizontal="center" vertical="center" wrapText="1"/>
    </xf>
    <xf numFmtId="0" fontId="50" fillId="0" borderId="0" xfId="0" applyFont="1" applyBorder="1"/>
    <xf numFmtId="0" fontId="7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2" fontId="50" fillId="0" borderId="5" xfId="0" applyNumberFormat="1" applyFont="1" applyBorder="1" applyAlignment="1">
      <alignment horizontal="center" vertical="center" wrapText="1"/>
    </xf>
    <xf numFmtId="2" fontId="50" fillId="0" borderId="6" xfId="0" applyNumberFormat="1" applyFont="1" applyBorder="1" applyAlignment="1">
      <alignment horizontal="center" vertical="center" wrapText="1"/>
    </xf>
    <xf numFmtId="2" fontId="50" fillId="0" borderId="7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26"/>
  <sheetViews>
    <sheetView topLeftCell="A2" workbookViewId="0">
      <pane xSplit="1" ySplit="5" topLeftCell="B25" activePane="bottomRight" state="frozen"/>
      <selection activeCell="A2" sqref="A2"/>
      <selection pane="topRight" activeCell="B2" sqref="B2"/>
      <selection pane="bottomLeft" activeCell="A10" sqref="A10"/>
      <selection pane="bottomRight" activeCell="O25" sqref="O25"/>
    </sheetView>
  </sheetViews>
  <sheetFormatPr defaultRowHeight="15"/>
  <cols>
    <col min="1" max="1" width="2.5703125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9.28515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10.140625" customWidth="1"/>
    <col min="24" max="24" width="9" customWidth="1"/>
    <col min="26" max="26" width="9.140625" style="185" hidden="1" customWidth="1"/>
  </cols>
  <sheetData>
    <row r="2" spans="1:27">
      <c r="A2" s="280" t="s">
        <v>19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7">
      <c r="A3" s="300" t="s">
        <v>985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2"/>
      <c r="U3" s="297" t="s">
        <v>1111</v>
      </c>
      <c r="V3" s="298"/>
      <c r="W3" s="298"/>
      <c r="X3" s="299"/>
    </row>
    <row r="4" spans="1:27" ht="15" customHeight="1">
      <c r="A4" s="279" t="s">
        <v>0</v>
      </c>
      <c r="B4" s="279" t="s">
        <v>434</v>
      </c>
      <c r="C4" s="279" t="s">
        <v>435</v>
      </c>
      <c r="D4" s="276"/>
      <c r="E4" s="287" t="s">
        <v>436</v>
      </c>
      <c r="F4" s="288"/>
      <c r="G4" s="294"/>
      <c r="H4" s="287" t="s">
        <v>439</v>
      </c>
      <c r="I4" s="288"/>
      <c r="J4" s="294"/>
      <c r="K4" s="291" t="s">
        <v>20</v>
      </c>
      <c r="L4" s="303" t="s">
        <v>16</v>
      </c>
      <c r="M4" s="303"/>
      <c r="N4" s="303"/>
      <c r="O4" s="303"/>
      <c r="P4" s="303"/>
      <c r="Q4" s="303"/>
      <c r="R4" s="303"/>
      <c r="S4" s="304"/>
      <c r="T4" s="305" t="s">
        <v>447</v>
      </c>
      <c r="U4" s="306"/>
      <c r="V4" s="307"/>
      <c r="W4" s="308" t="s">
        <v>778</v>
      </c>
      <c r="X4" s="311" t="s">
        <v>14</v>
      </c>
    </row>
    <row r="5" spans="1:27" ht="26.25" customHeight="1">
      <c r="A5" s="279"/>
      <c r="B5" s="279"/>
      <c r="C5" s="279"/>
      <c r="D5" s="277"/>
      <c r="E5" s="295" t="s">
        <v>437</v>
      </c>
      <c r="F5" s="289" t="s">
        <v>442</v>
      </c>
      <c r="G5" s="289" t="s">
        <v>438</v>
      </c>
      <c r="H5" s="276" t="s">
        <v>437</v>
      </c>
      <c r="I5" s="289" t="s">
        <v>442</v>
      </c>
      <c r="J5" s="289" t="s">
        <v>438</v>
      </c>
      <c r="K5" s="292"/>
      <c r="L5" s="314" t="s">
        <v>15</v>
      </c>
      <c r="M5" s="316" t="s">
        <v>10</v>
      </c>
      <c r="N5" s="276" t="s">
        <v>9</v>
      </c>
      <c r="O5" s="283" t="s">
        <v>17</v>
      </c>
      <c r="P5" s="284"/>
      <c r="Q5" s="287" t="s">
        <v>18</v>
      </c>
      <c r="R5" s="288"/>
      <c r="S5" s="285" t="s">
        <v>13</v>
      </c>
      <c r="T5" s="281" t="s">
        <v>7</v>
      </c>
      <c r="U5" s="281" t="s">
        <v>446</v>
      </c>
      <c r="V5" s="281" t="s">
        <v>8</v>
      </c>
      <c r="W5" s="309"/>
      <c r="X5" s="312"/>
    </row>
    <row r="6" spans="1:27" ht="36" customHeight="1">
      <c r="A6" s="279"/>
      <c r="B6" s="279"/>
      <c r="C6" s="279"/>
      <c r="D6" s="278"/>
      <c r="E6" s="296"/>
      <c r="F6" s="290"/>
      <c r="G6" s="290"/>
      <c r="H6" s="278"/>
      <c r="I6" s="290"/>
      <c r="J6" s="290"/>
      <c r="K6" s="293"/>
      <c r="L6" s="315"/>
      <c r="M6" s="317"/>
      <c r="N6" s="278"/>
      <c r="O6" s="65" t="s">
        <v>11</v>
      </c>
      <c r="P6" s="65" t="s">
        <v>12</v>
      </c>
      <c r="Q6" s="65" t="s">
        <v>11</v>
      </c>
      <c r="R6" s="65" t="s">
        <v>12</v>
      </c>
      <c r="S6" s="286"/>
      <c r="T6" s="282"/>
      <c r="U6" s="282"/>
      <c r="V6" s="282"/>
      <c r="W6" s="310"/>
      <c r="X6" s="313"/>
      <c r="Z6" s="185" t="s">
        <v>1092</v>
      </c>
    </row>
    <row r="7" spans="1:27" ht="51.75" customHeight="1">
      <c r="A7" s="265">
        <v>1</v>
      </c>
      <c r="B7" s="265" t="s">
        <v>440</v>
      </c>
      <c r="C7" s="85" t="s">
        <v>1088</v>
      </c>
      <c r="D7" s="83" t="s">
        <v>878</v>
      </c>
      <c r="E7" s="67">
        <f>Patna!A58</f>
        <v>14</v>
      </c>
      <c r="F7" s="67">
        <f>Patna!E62</f>
        <v>53</v>
      </c>
      <c r="G7" s="67">
        <f>Patna!H62</f>
        <v>2482.1099999999997</v>
      </c>
      <c r="H7" s="68">
        <f>E7</f>
        <v>14</v>
      </c>
      <c r="I7" s="67">
        <v>53</v>
      </c>
      <c r="J7" s="68">
        <f>G7</f>
        <v>2482.1099999999997</v>
      </c>
      <c r="K7" s="68"/>
      <c r="L7" s="68">
        <f>Patna!L62</f>
        <v>0</v>
      </c>
      <c r="M7" s="68">
        <f>Patna!M62</f>
        <v>0</v>
      </c>
      <c r="N7" s="68">
        <f>Patna!N62</f>
        <v>1</v>
      </c>
      <c r="O7" s="68">
        <f>Patna!O62</f>
        <v>1</v>
      </c>
      <c r="P7" s="68">
        <f>Patna!P62</f>
        <v>3</v>
      </c>
      <c r="Q7" s="68">
        <f>Patna!Q62</f>
        <v>1</v>
      </c>
      <c r="R7" s="68">
        <f>Patna!R62</f>
        <v>2</v>
      </c>
      <c r="S7" s="68">
        <f>Patna!S62</f>
        <v>3</v>
      </c>
      <c r="T7" s="69">
        <f>Patna!I62</f>
        <v>9</v>
      </c>
      <c r="U7" s="69">
        <f>L7+M7+N7+O7+P7+Q7+R7+S7</f>
        <v>11</v>
      </c>
      <c r="V7" s="69">
        <f>Patna!T62</f>
        <v>33</v>
      </c>
      <c r="W7" s="69">
        <f>Patna!U62</f>
        <v>1495.62</v>
      </c>
      <c r="X7" s="70"/>
      <c r="Z7" s="185">
        <f>I7-T7-U7-V7</f>
        <v>0</v>
      </c>
      <c r="AA7" s="48"/>
    </row>
    <row r="8" spans="1:27" ht="37.5" customHeight="1">
      <c r="A8" s="266"/>
      <c r="B8" s="266"/>
      <c r="C8" s="84" t="s">
        <v>776</v>
      </c>
      <c r="D8" s="83" t="s">
        <v>862</v>
      </c>
      <c r="E8" s="67">
        <f>Patna!A65</f>
        <v>2</v>
      </c>
      <c r="F8" s="67">
        <f>Patna!E66</f>
        <v>2</v>
      </c>
      <c r="G8" s="67">
        <f>Patna!H66</f>
        <v>89.009999999999991</v>
      </c>
      <c r="H8" s="68">
        <f>E8</f>
        <v>2</v>
      </c>
      <c r="I8" s="67">
        <f>F8</f>
        <v>2</v>
      </c>
      <c r="J8" s="68">
        <f>G8</f>
        <v>89.009999999999991</v>
      </c>
      <c r="K8" s="68"/>
      <c r="L8" s="68">
        <f>Patna!L66</f>
        <v>0</v>
      </c>
      <c r="M8" s="68">
        <f>Patna!M66</f>
        <v>0</v>
      </c>
      <c r="N8" s="68">
        <f>Patna!N66</f>
        <v>0</v>
      </c>
      <c r="O8" s="68">
        <f>Patna!O66</f>
        <v>0</v>
      </c>
      <c r="P8" s="68">
        <f>Patna!P66</f>
        <v>0</v>
      </c>
      <c r="Q8" s="68">
        <f>Patna!Q66</f>
        <v>0</v>
      </c>
      <c r="R8" s="68">
        <f>Patna!R66</f>
        <v>0</v>
      </c>
      <c r="S8" s="68">
        <f>Patna!S66</f>
        <v>1</v>
      </c>
      <c r="T8" s="69">
        <f>Patna!I66</f>
        <v>1</v>
      </c>
      <c r="U8" s="69">
        <f>L8+M8+N8+O8+P8+Q8+R8+S8</f>
        <v>1</v>
      </c>
      <c r="V8" s="69">
        <f>Patna!T66</f>
        <v>0</v>
      </c>
      <c r="W8" s="69">
        <f>Patna!U66</f>
        <v>29.02</v>
      </c>
      <c r="X8" s="70"/>
      <c r="Z8" s="185">
        <f t="shared" ref="Z8:Z26" si="0">I8-T8-U8-V8</f>
        <v>0</v>
      </c>
      <c r="AA8" s="48"/>
    </row>
    <row r="9" spans="1:27" ht="39.75" customHeight="1">
      <c r="A9" s="265">
        <v>2</v>
      </c>
      <c r="B9" s="265" t="s">
        <v>441</v>
      </c>
      <c r="C9" s="85" t="s">
        <v>1066</v>
      </c>
      <c r="D9" s="75" t="s">
        <v>878</v>
      </c>
      <c r="E9" s="67">
        <f>Magadh!A41</f>
        <v>10</v>
      </c>
      <c r="F9" s="67">
        <f>Magadh!E44</f>
        <v>35</v>
      </c>
      <c r="G9" s="67">
        <f>Magadh!H44</f>
        <v>1539.2899999999997</v>
      </c>
      <c r="H9" s="68">
        <v>10</v>
      </c>
      <c r="I9" s="67">
        <f>Summary!F9</f>
        <v>35</v>
      </c>
      <c r="J9" s="68">
        <f>G9</f>
        <v>1539.2899999999997</v>
      </c>
      <c r="K9" s="68"/>
      <c r="L9" s="68">
        <f>Magadh!L44</f>
        <v>0</v>
      </c>
      <c r="M9" s="68">
        <f>Magadh!M44</f>
        <v>0</v>
      </c>
      <c r="N9" s="68">
        <f>Magadh!N44</f>
        <v>0</v>
      </c>
      <c r="O9" s="68">
        <f>Magadh!O44</f>
        <v>0</v>
      </c>
      <c r="P9" s="68">
        <f>Magadh!P44</f>
        <v>4</v>
      </c>
      <c r="Q9" s="68">
        <f>Magadh!Q44</f>
        <v>1</v>
      </c>
      <c r="R9" s="68">
        <f>Magadh!R44</f>
        <v>1</v>
      </c>
      <c r="S9" s="68">
        <f>Magadh!S44</f>
        <v>8</v>
      </c>
      <c r="T9" s="69">
        <f>Magadh!I44</f>
        <v>3</v>
      </c>
      <c r="U9" s="69">
        <f t="shared" ref="U9" si="1">L9+M9+N9+O9+P9+Q9+R9+S9</f>
        <v>14</v>
      </c>
      <c r="V9" s="69">
        <f>Magadh!T44</f>
        <v>18</v>
      </c>
      <c r="W9" s="69">
        <f>Magadh!U44</f>
        <v>936.68999999999994</v>
      </c>
      <c r="X9" s="71"/>
      <c r="Z9" s="185">
        <f t="shared" si="0"/>
        <v>0</v>
      </c>
      <c r="AA9" s="48"/>
    </row>
    <row r="10" spans="1:27" ht="52.5" customHeight="1">
      <c r="A10" s="266"/>
      <c r="B10" s="266"/>
      <c r="C10" s="84" t="s">
        <v>776</v>
      </c>
      <c r="D10" s="83" t="s">
        <v>862</v>
      </c>
      <c r="E10" s="67">
        <f>Magadh!A42</f>
        <v>0</v>
      </c>
      <c r="F10" s="67">
        <f>Magadh!E45</f>
        <v>0</v>
      </c>
      <c r="G10" s="67">
        <f>Magadh!H45</f>
        <v>0</v>
      </c>
      <c r="H10" s="67">
        <v>0</v>
      </c>
      <c r="I10" s="67">
        <f>Magadh!I45</f>
        <v>0</v>
      </c>
      <c r="J10" s="67">
        <f>Magadh!L45</f>
        <v>0</v>
      </c>
      <c r="K10" s="67">
        <f>Magadh!M45</f>
        <v>0</v>
      </c>
      <c r="L10" s="67">
        <f>Magadh!N45</f>
        <v>0</v>
      </c>
      <c r="M10" s="67">
        <f>Magadh!O45</f>
        <v>0</v>
      </c>
      <c r="N10" s="67">
        <f>Magadh!P45</f>
        <v>0</v>
      </c>
      <c r="O10" s="67">
        <f>Magadh!Q45</f>
        <v>0</v>
      </c>
      <c r="P10" s="67">
        <f>Magadh!R45</f>
        <v>0</v>
      </c>
      <c r="Q10" s="67">
        <f>Magadh!S45</f>
        <v>0</v>
      </c>
      <c r="R10" s="67">
        <f>Magadh!T45</f>
        <v>0</v>
      </c>
      <c r="S10" s="67">
        <f>Magadh!U45</f>
        <v>0</v>
      </c>
      <c r="T10" s="67">
        <f>Magadh!V45</f>
        <v>0</v>
      </c>
      <c r="U10" s="67">
        <f>Magadh!W45</f>
        <v>0</v>
      </c>
      <c r="V10" s="67">
        <f>Magadh!X45</f>
        <v>0</v>
      </c>
      <c r="W10" s="67">
        <f>Magadh!Y45</f>
        <v>0</v>
      </c>
      <c r="X10" s="71"/>
      <c r="Z10" s="185">
        <f t="shared" si="0"/>
        <v>0</v>
      </c>
      <c r="AA10" s="48"/>
    </row>
    <row r="11" spans="1:27" ht="39" customHeight="1">
      <c r="A11" s="265">
        <v>3</v>
      </c>
      <c r="B11" s="267" t="s">
        <v>1058</v>
      </c>
      <c r="C11" s="85" t="s">
        <v>1067</v>
      </c>
      <c r="D11" s="75" t="s">
        <v>878</v>
      </c>
      <c r="E11" s="67">
        <f>Bhagalpur!A25</f>
        <v>5</v>
      </c>
      <c r="F11" s="67">
        <f>Bhagalpur!E30</f>
        <v>21</v>
      </c>
      <c r="G11" s="67">
        <f>Bhagalpur!H30</f>
        <v>970.30000000000007</v>
      </c>
      <c r="H11" s="171">
        <f>E11</f>
        <v>5</v>
      </c>
      <c r="I11" s="67">
        <f t="shared" ref="I11:I12" si="2">F11</f>
        <v>21</v>
      </c>
      <c r="J11" s="171">
        <f>G11</f>
        <v>970.30000000000007</v>
      </c>
      <c r="K11" s="171"/>
      <c r="L11" s="171">
        <f>Bhagalpur!L30</f>
        <v>0</v>
      </c>
      <c r="M11" s="171">
        <f>Bhagalpur!M30</f>
        <v>0</v>
      </c>
      <c r="N11" s="171">
        <f>Bhagalpur!N30</f>
        <v>0</v>
      </c>
      <c r="O11" s="171">
        <f>Bhagalpur!O30</f>
        <v>0</v>
      </c>
      <c r="P11" s="171">
        <f>Bhagalpur!P30</f>
        <v>1</v>
      </c>
      <c r="Q11" s="171">
        <f>Bhagalpur!Q30</f>
        <v>0</v>
      </c>
      <c r="R11" s="171">
        <f>Bhagalpur!R30</f>
        <v>0</v>
      </c>
      <c r="S11" s="171">
        <f>Bhagalpur!S30</f>
        <v>4</v>
      </c>
      <c r="T11" s="69">
        <f>Bhagalpur!I30</f>
        <v>1</v>
      </c>
      <c r="U11" s="69">
        <f>L11+M11+N11+O11+P11+Q11+R11+S11</f>
        <v>5</v>
      </c>
      <c r="V11" s="69">
        <f>Bhagalpur!T30</f>
        <v>15</v>
      </c>
      <c r="W11" s="69">
        <f>Bhagalpur!U30</f>
        <v>713.80000000000007</v>
      </c>
      <c r="X11" s="72"/>
      <c r="Z11" s="185">
        <f t="shared" ref="Z11:Z12" si="3">I11-T11-U11-V11</f>
        <v>0</v>
      </c>
      <c r="AA11" s="48"/>
    </row>
    <row r="12" spans="1:27" ht="38.25" customHeight="1">
      <c r="A12" s="266"/>
      <c r="B12" s="267"/>
      <c r="C12" s="84" t="s">
        <v>771</v>
      </c>
      <c r="D12" s="83" t="s">
        <v>862</v>
      </c>
      <c r="E12" s="67">
        <f>Bhagalpur!A34</f>
        <v>3</v>
      </c>
      <c r="F12" s="67">
        <f>Bhagalpur!E35</f>
        <v>3</v>
      </c>
      <c r="G12" s="73">
        <f>Bhagalpur!H35</f>
        <v>91.45</v>
      </c>
      <c r="H12" s="171">
        <f t="shared" ref="H12" si="4">E12</f>
        <v>3</v>
      </c>
      <c r="I12" s="67">
        <f t="shared" si="2"/>
        <v>3</v>
      </c>
      <c r="J12" s="74">
        <f t="shared" ref="J12" si="5">G12</f>
        <v>91.45</v>
      </c>
      <c r="K12" s="171"/>
      <c r="L12" s="171">
        <f>Bhagalpur!L35</f>
        <v>0</v>
      </c>
      <c r="M12" s="171">
        <f>Bhagalpur!M35</f>
        <v>0</v>
      </c>
      <c r="N12" s="171">
        <f>Bhagalpur!N35</f>
        <v>0</v>
      </c>
      <c r="O12" s="171">
        <f>Bhagalpur!O35</f>
        <v>0</v>
      </c>
      <c r="P12" s="171">
        <f>Bhagalpur!P35</f>
        <v>1</v>
      </c>
      <c r="Q12" s="171">
        <f>Bhagalpur!Q35</f>
        <v>0</v>
      </c>
      <c r="R12" s="171">
        <f>Bhagalpur!R35</f>
        <v>0</v>
      </c>
      <c r="S12" s="171">
        <f>Bhagalpur!S35</f>
        <v>0</v>
      </c>
      <c r="T12" s="69">
        <f>Bhagalpur!I35</f>
        <v>2</v>
      </c>
      <c r="U12" s="69">
        <f t="shared" ref="U12" si="6">L12+M12+N12+O12+P12+Q12+R12+S12</f>
        <v>1</v>
      </c>
      <c r="V12" s="69">
        <f>Bhagalpur!T35</f>
        <v>0</v>
      </c>
      <c r="W12" s="69">
        <f>Bhagalpur!U35</f>
        <v>8.5</v>
      </c>
      <c r="X12" s="72"/>
      <c r="Z12" s="185">
        <f t="shared" si="3"/>
        <v>0</v>
      </c>
      <c r="AA12" s="48"/>
    </row>
    <row r="13" spans="1:27" ht="39" customHeight="1">
      <c r="A13" s="265">
        <v>4</v>
      </c>
      <c r="B13" s="267" t="s">
        <v>1059</v>
      </c>
      <c r="C13" s="85" t="s">
        <v>1068</v>
      </c>
      <c r="D13" s="75" t="s">
        <v>878</v>
      </c>
      <c r="E13" s="67">
        <f>Munger!A28</f>
        <v>8</v>
      </c>
      <c r="F13" s="67">
        <f>Munger!E33</f>
        <v>24</v>
      </c>
      <c r="G13" s="67">
        <f>Munger!H33</f>
        <v>1107.98</v>
      </c>
      <c r="H13" s="68">
        <f t="shared" ref="H13:I14" si="7">E13</f>
        <v>8</v>
      </c>
      <c r="I13" s="67">
        <f t="shared" si="7"/>
        <v>24</v>
      </c>
      <c r="J13" s="68">
        <f t="shared" ref="J13:J22" si="8">G13</f>
        <v>1107.98</v>
      </c>
      <c r="K13" s="68"/>
      <c r="L13" s="68">
        <f>Munger!L33</f>
        <v>1</v>
      </c>
      <c r="M13" s="171">
        <f>Munger!M33</f>
        <v>0</v>
      </c>
      <c r="N13" s="171">
        <f>Munger!N33</f>
        <v>0</v>
      </c>
      <c r="O13" s="171">
        <f>Munger!O33</f>
        <v>0</v>
      </c>
      <c r="P13" s="171">
        <f>Munger!P33</f>
        <v>0</v>
      </c>
      <c r="Q13" s="171">
        <f>Munger!Q33</f>
        <v>1</v>
      </c>
      <c r="R13" s="171">
        <f>Munger!R33</f>
        <v>1</v>
      </c>
      <c r="S13" s="171">
        <f>Munger!S33</f>
        <v>3</v>
      </c>
      <c r="T13" s="69">
        <f>Munger!I33</f>
        <v>2</v>
      </c>
      <c r="U13" s="69">
        <f>L13+M13+N13+O13+P13+Q13+R13+S13</f>
        <v>6</v>
      </c>
      <c r="V13" s="69">
        <f>Munger!T33</f>
        <v>16</v>
      </c>
      <c r="W13" s="188">
        <f>Munger!U33</f>
        <v>799.81</v>
      </c>
      <c r="X13" s="72"/>
      <c r="Z13" s="185">
        <f t="shared" si="0"/>
        <v>0</v>
      </c>
      <c r="AA13" s="48"/>
    </row>
    <row r="14" spans="1:27" ht="38.25" customHeight="1">
      <c r="A14" s="266"/>
      <c r="B14" s="267"/>
      <c r="C14" s="84" t="s">
        <v>771</v>
      </c>
      <c r="D14" s="83" t="s">
        <v>862</v>
      </c>
      <c r="E14" s="67">
        <f>Munger!A35</f>
        <v>1</v>
      </c>
      <c r="F14" s="67">
        <f>Munger!E36</f>
        <v>1</v>
      </c>
      <c r="G14" s="73">
        <f>Munger!H36</f>
        <v>45.5</v>
      </c>
      <c r="H14" s="68">
        <f t="shared" si="7"/>
        <v>1</v>
      </c>
      <c r="I14" s="67">
        <f t="shared" si="7"/>
        <v>1</v>
      </c>
      <c r="J14" s="74">
        <f t="shared" si="8"/>
        <v>45.5</v>
      </c>
      <c r="K14" s="68"/>
      <c r="L14" s="68">
        <f>Munger!L36</f>
        <v>0</v>
      </c>
      <c r="M14" s="171">
        <f>Munger!M36</f>
        <v>0</v>
      </c>
      <c r="N14" s="171">
        <f>Munger!N36</f>
        <v>0</v>
      </c>
      <c r="O14" s="171">
        <f>Munger!O36</f>
        <v>0</v>
      </c>
      <c r="P14" s="171">
        <f>Munger!P36</f>
        <v>0</v>
      </c>
      <c r="Q14" s="171">
        <f>Munger!Q36</f>
        <v>0</v>
      </c>
      <c r="R14" s="171">
        <f>Munger!R36</f>
        <v>0</v>
      </c>
      <c r="S14" s="171">
        <f>Munger!S36</f>
        <v>0</v>
      </c>
      <c r="T14" s="69">
        <f>Munger!I36</f>
        <v>1</v>
      </c>
      <c r="U14" s="69">
        <f t="shared" ref="U14" si="9">L14+M14+N14+O14+P14+Q14+R14+S14</f>
        <v>0</v>
      </c>
      <c r="V14" s="69">
        <f>Munger!T36</f>
        <v>0</v>
      </c>
      <c r="W14" s="188">
        <f>Munger!U36</f>
        <v>0</v>
      </c>
      <c r="X14" s="72"/>
      <c r="Z14" s="185">
        <f t="shared" si="0"/>
        <v>0</v>
      </c>
      <c r="AA14" s="48"/>
    </row>
    <row r="15" spans="1:27" ht="36">
      <c r="A15" s="265">
        <v>5</v>
      </c>
      <c r="B15" s="265" t="s">
        <v>1060</v>
      </c>
      <c r="C15" s="85" t="s">
        <v>1069</v>
      </c>
      <c r="D15" s="75" t="s">
        <v>878</v>
      </c>
      <c r="E15" s="67">
        <f>Kosi!A26</f>
        <v>6</v>
      </c>
      <c r="F15" s="171">
        <f>Kosi!E30</f>
        <v>21</v>
      </c>
      <c r="G15" s="95">
        <f>Kosi!H30</f>
        <v>1034.8800000000001</v>
      </c>
      <c r="H15" s="171">
        <f>E15</f>
        <v>6</v>
      </c>
      <c r="I15" s="67">
        <f>F15</f>
        <v>21</v>
      </c>
      <c r="J15" s="74">
        <f t="shared" si="8"/>
        <v>1034.8800000000001</v>
      </c>
      <c r="K15" s="171"/>
      <c r="L15" s="76">
        <f>Kosi!L30</f>
        <v>0</v>
      </c>
      <c r="M15" s="76">
        <f>Kosi!M30</f>
        <v>0</v>
      </c>
      <c r="N15" s="76">
        <f>Kosi!N30</f>
        <v>0</v>
      </c>
      <c r="O15" s="76">
        <f>Kosi!O30</f>
        <v>1</v>
      </c>
      <c r="P15" s="76">
        <f>Kosi!P30</f>
        <v>2</v>
      </c>
      <c r="Q15" s="76">
        <f>Kosi!Q30</f>
        <v>1</v>
      </c>
      <c r="R15" s="76">
        <f>Kosi!R30</f>
        <v>1</v>
      </c>
      <c r="S15" s="76">
        <f>Kosi!S30</f>
        <v>9</v>
      </c>
      <c r="T15" s="77">
        <f>Kosi!I30</f>
        <v>1</v>
      </c>
      <c r="U15" s="77">
        <f>L15+M15+N15+O15+P15+Q15+R15+S15</f>
        <v>14</v>
      </c>
      <c r="V15" s="77">
        <f>Kosi!T30</f>
        <v>6</v>
      </c>
      <c r="W15" s="188">
        <f>Kosi!U30</f>
        <v>667.37000000000012</v>
      </c>
      <c r="X15" s="72"/>
      <c r="Z15" s="209">
        <f>I15-T15-U15-V15</f>
        <v>0</v>
      </c>
      <c r="AA15" s="48"/>
    </row>
    <row r="16" spans="1:27" ht="39.75" customHeight="1">
      <c r="A16" s="266"/>
      <c r="B16" s="266"/>
      <c r="C16" s="84" t="s">
        <v>771</v>
      </c>
      <c r="D16" s="83" t="s">
        <v>862</v>
      </c>
      <c r="E16" s="67">
        <v>0</v>
      </c>
      <c r="F16" s="171">
        <v>0</v>
      </c>
      <c r="G16" s="73">
        <f>Purnea!H77</f>
        <v>0</v>
      </c>
      <c r="H16" s="76">
        <v>0</v>
      </c>
      <c r="I16" s="76">
        <v>0</v>
      </c>
      <c r="J16" s="74">
        <f t="shared" si="8"/>
        <v>0</v>
      </c>
      <c r="K16" s="76"/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87">
        <v>0</v>
      </c>
      <c r="U16" s="187">
        <v>0</v>
      </c>
      <c r="V16" s="187">
        <v>0</v>
      </c>
      <c r="W16" s="188">
        <f>Purnea!U77</f>
        <v>0</v>
      </c>
      <c r="X16" s="72"/>
      <c r="Z16" s="209">
        <f>I16-T16-U16-V16</f>
        <v>0</v>
      </c>
      <c r="AA16" s="48"/>
    </row>
    <row r="17" spans="1:27" ht="36.75" customHeight="1">
      <c r="A17" s="265">
        <v>6</v>
      </c>
      <c r="B17" s="265" t="s">
        <v>1061</v>
      </c>
      <c r="C17" s="85" t="s">
        <v>1070</v>
      </c>
      <c r="D17" s="75" t="s">
        <v>878</v>
      </c>
      <c r="E17" s="67">
        <f>Purnea!A44</f>
        <v>10</v>
      </c>
      <c r="F17" s="68">
        <f>Purnea!E47</f>
        <v>38</v>
      </c>
      <c r="G17" s="95">
        <f>Purnea!H47</f>
        <v>1843.1000000000001</v>
      </c>
      <c r="H17" s="68">
        <f>E17</f>
        <v>10</v>
      </c>
      <c r="I17" s="67">
        <f>F17</f>
        <v>38</v>
      </c>
      <c r="J17" s="74">
        <f t="shared" si="8"/>
        <v>1843.1000000000001</v>
      </c>
      <c r="K17" s="68"/>
      <c r="L17" s="76">
        <f>Purnea!L47</f>
        <v>0</v>
      </c>
      <c r="M17" s="76">
        <f>Purnea!M47</f>
        <v>0</v>
      </c>
      <c r="N17" s="76">
        <f>Purnea!N47</f>
        <v>0</v>
      </c>
      <c r="O17" s="76">
        <f>Purnea!O47</f>
        <v>0</v>
      </c>
      <c r="P17" s="76">
        <f>Purnea!P47</f>
        <v>0</v>
      </c>
      <c r="Q17" s="76">
        <f>Purnea!Q47</f>
        <v>1</v>
      </c>
      <c r="R17" s="76">
        <f>Purnea!R47</f>
        <v>3</v>
      </c>
      <c r="S17" s="76">
        <f>Purnea!S47</f>
        <v>6</v>
      </c>
      <c r="T17" s="77">
        <f>Purnea!I47</f>
        <v>8</v>
      </c>
      <c r="U17" s="77">
        <f>L17+M17+N17+O17+P17+Q17+R17+S17</f>
        <v>10</v>
      </c>
      <c r="V17" s="77">
        <f>Purnea!T47</f>
        <v>20</v>
      </c>
      <c r="W17" s="188">
        <f>Purnea!U47</f>
        <v>1124.5999999999999</v>
      </c>
      <c r="X17" s="72"/>
      <c r="Z17" s="209">
        <f>I17-T17-U17-V17</f>
        <v>0</v>
      </c>
      <c r="AA17" s="48"/>
    </row>
    <row r="18" spans="1:27" ht="39.75" customHeight="1">
      <c r="A18" s="266"/>
      <c r="B18" s="266"/>
      <c r="C18" s="84" t="s">
        <v>771</v>
      </c>
      <c r="D18" s="83" t="s">
        <v>862</v>
      </c>
      <c r="E18" s="67">
        <f>Purnea!A75</f>
        <v>7</v>
      </c>
      <c r="F18" s="68">
        <f>Purnea!E79</f>
        <v>30</v>
      </c>
      <c r="G18" s="73">
        <f>Purnea!H79</f>
        <v>1489.81</v>
      </c>
      <c r="H18" s="76">
        <v>7</v>
      </c>
      <c r="I18" s="76">
        <v>30</v>
      </c>
      <c r="J18" s="74">
        <f t="shared" si="8"/>
        <v>1489.81</v>
      </c>
      <c r="K18" s="76"/>
      <c r="L18" s="76">
        <f>Purnea!L79</f>
        <v>0</v>
      </c>
      <c r="M18" s="76">
        <f>Purnea!M79</f>
        <v>0</v>
      </c>
      <c r="N18" s="76">
        <f>Purnea!N79</f>
        <v>0</v>
      </c>
      <c r="O18" s="76">
        <f>Purnea!O79</f>
        <v>1</v>
      </c>
      <c r="P18" s="76">
        <f>Purnea!P79</f>
        <v>2</v>
      </c>
      <c r="Q18" s="76">
        <f>Purnea!Q79</f>
        <v>0</v>
      </c>
      <c r="R18" s="76">
        <f>Purnea!R79</f>
        <v>0</v>
      </c>
      <c r="S18" s="76">
        <f>Purnea!S79</f>
        <v>1</v>
      </c>
      <c r="T18" s="77">
        <f>Purnea!I79</f>
        <v>8</v>
      </c>
      <c r="U18" s="77">
        <f>L18+M18+N18+O18+P18+Q18+R18+S18</f>
        <v>4</v>
      </c>
      <c r="V18" s="77">
        <f>Purnea!T79</f>
        <v>18</v>
      </c>
      <c r="W18" s="188">
        <f>Purnea!U79</f>
        <v>884.19999999999993</v>
      </c>
      <c r="X18" s="72"/>
      <c r="Z18" s="209">
        <f>I18-T18-U18-V18</f>
        <v>0</v>
      </c>
      <c r="AA18" s="48"/>
    </row>
    <row r="19" spans="1:27" ht="36">
      <c r="A19" s="265">
        <v>7</v>
      </c>
      <c r="B19" s="268" t="s">
        <v>1063</v>
      </c>
      <c r="C19" s="85" t="s">
        <v>1071</v>
      </c>
      <c r="D19" s="75" t="s">
        <v>878</v>
      </c>
      <c r="E19" s="67">
        <f>Tirhut!A75</f>
        <v>18</v>
      </c>
      <c r="F19" s="171">
        <f>Tirhut!E78</f>
        <v>69</v>
      </c>
      <c r="G19" s="67">
        <f>Tirhut!H78</f>
        <v>3291.68</v>
      </c>
      <c r="H19" s="171">
        <f t="shared" ref="H19:I21" si="10">E19</f>
        <v>18</v>
      </c>
      <c r="I19" s="67">
        <f t="shared" si="10"/>
        <v>69</v>
      </c>
      <c r="J19" s="171">
        <f t="shared" si="8"/>
        <v>3291.68</v>
      </c>
      <c r="K19" s="171"/>
      <c r="L19" s="171">
        <f>Tirhut!L78</f>
        <v>1</v>
      </c>
      <c r="M19" s="182">
        <f>Tirhut!M78</f>
        <v>1</v>
      </c>
      <c r="N19" s="182">
        <f>Tirhut!N78</f>
        <v>4</v>
      </c>
      <c r="O19" s="182">
        <f>Tirhut!O78</f>
        <v>5</v>
      </c>
      <c r="P19" s="182">
        <f>Tirhut!P78</f>
        <v>8</v>
      </c>
      <c r="Q19" s="182">
        <f>Tirhut!Q78</f>
        <v>1</v>
      </c>
      <c r="R19" s="182">
        <f>Tirhut!R78</f>
        <v>2</v>
      </c>
      <c r="S19" s="182">
        <f>Tirhut!S78</f>
        <v>10</v>
      </c>
      <c r="T19" s="69">
        <f>Tirhut!I78</f>
        <v>4</v>
      </c>
      <c r="U19" s="69">
        <f t="shared" ref="U19:U20" si="11">L19+M19+N19+O19+P19+Q19+R19+S19</f>
        <v>32</v>
      </c>
      <c r="V19" s="69">
        <f>Tirhut!T78</f>
        <v>33</v>
      </c>
      <c r="W19" s="188">
        <f>Tirhut!U78</f>
        <v>2019.7600000000002</v>
      </c>
      <c r="X19" s="78"/>
      <c r="Z19" s="185">
        <f>I19-T19-U19-V19</f>
        <v>0</v>
      </c>
      <c r="AA19" s="48"/>
    </row>
    <row r="20" spans="1:27" ht="45.75" customHeight="1">
      <c r="A20" s="266"/>
      <c r="B20" s="269"/>
      <c r="C20" s="79" t="s">
        <v>902</v>
      </c>
      <c r="D20" s="83" t="s">
        <v>862</v>
      </c>
      <c r="E20" s="67">
        <f>Tirhut!A83</f>
        <v>3</v>
      </c>
      <c r="F20" s="171">
        <f>Tirhut!E84</f>
        <v>4</v>
      </c>
      <c r="G20" s="67">
        <f>Tirhut!H84</f>
        <v>188.12</v>
      </c>
      <c r="H20" s="171">
        <f t="shared" si="10"/>
        <v>3</v>
      </c>
      <c r="I20" s="67">
        <f t="shared" si="10"/>
        <v>4</v>
      </c>
      <c r="J20" s="171">
        <f t="shared" si="8"/>
        <v>188.12</v>
      </c>
      <c r="K20" s="171"/>
      <c r="L20" s="171">
        <f>Tirhut!L84</f>
        <v>1</v>
      </c>
      <c r="M20" s="182">
        <f>Tirhut!M84</f>
        <v>0</v>
      </c>
      <c r="N20" s="182">
        <f>Tirhut!N84</f>
        <v>0</v>
      </c>
      <c r="O20" s="182">
        <f>Tirhut!O84</f>
        <v>0</v>
      </c>
      <c r="P20" s="182">
        <f>Tirhut!P84</f>
        <v>0</v>
      </c>
      <c r="Q20" s="182">
        <f>Tirhut!Q84</f>
        <v>0</v>
      </c>
      <c r="R20" s="182">
        <f>Tirhut!R84</f>
        <v>0</v>
      </c>
      <c r="S20" s="182">
        <f>Tirhut!S84</f>
        <v>0</v>
      </c>
      <c r="T20" s="69">
        <f>Tirhut!I84</f>
        <v>2</v>
      </c>
      <c r="U20" s="69">
        <f t="shared" si="11"/>
        <v>1</v>
      </c>
      <c r="V20" s="69">
        <f>Tirhut!T84</f>
        <v>1</v>
      </c>
      <c r="W20" s="188">
        <f>Tirhut!U84</f>
        <v>39.06</v>
      </c>
      <c r="X20" s="78"/>
      <c r="Z20" s="185">
        <f t="shared" ref="Z20" si="12">I20-T20-U20-V20</f>
        <v>0</v>
      </c>
      <c r="AA20" s="48"/>
    </row>
    <row r="21" spans="1:27" ht="39" customHeight="1">
      <c r="A21" s="265">
        <v>8</v>
      </c>
      <c r="B21" s="268" t="s">
        <v>1064</v>
      </c>
      <c r="C21" s="85" t="s">
        <v>1072</v>
      </c>
      <c r="D21" s="75" t="s">
        <v>878</v>
      </c>
      <c r="E21" s="67">
        <f>Darbhanga!A43</f>
        <v>10</v>
      </c>
      <c r="F21" s="68">
        <f>Darbhanga!E45</f>
        <v>36</v>
      </c>
      <c r="G21" s="67">
        <f>Darbhanga!H45</f>
        <v>1724.29</v>
      </c>
      <c r="H21" s="68">
        <f t="shared" si="10"/>
        <v>10</v>
      </c>
      <c r="I21" s="67">
        <f t="shared" si="10"/>
        <v>36</v>
      </c>
      <c r="J21" s="68">
        <f t="shared" si="8"/>
        <v>1724.29</v>
      </c>
      <c r="K21" s="68"/>
      <c r="L21" s="68">
        <f>Darbhanga!L45</f>
        <v>0</v>
      </c>
      <c r="M21" s="171">
        <f>Darbhanga!M45</f>
        <v>0</v>
      </c>
      <c r="N21" s="171">
        <f>Darbhanga!N45</f>
        <v>0</v>
      </c>
      <c r="O21" s="171">
        <f>Darbhanga!O45</f>
        <v>0</v>
      </c>
      <c r="P21" s="171">
        <f>Darbhanga!P45</f>
        <v>0</v>
      </c>
      <c r="Q21" s="171">
        <f>Darbhanga!Q45</f>
        <v>1</v>
      </c>
      <c r="R21" s="171">
        <f>Darbhanga!R45</f>
        <v>0</v>
      </c>
      <c r="S21" s="171">
        <f>Darbhanga!S45</f>
        <v>3</v>
      </c>
      <c r="T21" s="69">
        <f>Darbhanga!I45</f>
        <v>2</v>
      </c>
      <c r="U21" s="69">
        <f t="shared" ref="U21:U22" si="13">L21+M21+N21+O21+P21+Q21+R21+S21</f>
        <v>4</v>
      </c>
      <c r="V21" s="69">
        <f>Darbhanga!T45</f>
        <v>30</v>
      </c>
      <c r="W21" s="188">
        <f>Darbhanga!U45</f>
        <v>1402.9200000000003</v>
      </c>
      <c r="X21" s="78"/>
      <c r="Z21" s="185">
        <f t="shared" si="0"/>
        <v>0</v>
      </c>
      <c r="AA21" s="48"/>
    </row>
    <row r="22" spans="1:27" ht="45.75" customHeight="1">
      <c r="A22" s="266"/>
      <c r="B22" s="269"/>
      <c r="C22" s="79" t="s">
        <v>902</v>
      </c>
      <c r="D22" s="83" t="s">
        <v>862</v>
      </c>
      <c r="E22" s="67">
        <f>Darbhanga!A48</f>
        <v>2</v>
      </c>
      <c r="F22" s="68">
        <f>Darbhanga!E49</f>
        <v>2</v>
      </c>
      <c r="G22" s="67">
        <f>Darbhanga!H49</f>
        <v>97.99</v>
      </c>
      <c r="H22" s="68">
        <v>1</v>
      </c>
      <c r="I22" s="67">
        <v>1</v>
      </c>
      <c r="J22" s="68">
        <f t="shared" si="8"/>
        <v>97.99</v>
      </c>
      <c r="K22" s="68"/>
      <c r="L22" s="68">
        <f>Darbhanga!L49</f>
        <v>0</v>
      </c>
      <c r="M22" s="171">
        <f>Darbhanga!M49</f>
        <v>0</v>
      </c>
      <c r="N22" s="171">
        <f>Darbhanga!N49</f>
        <v>0</v>
      </c>
      <c r="O22" s="171">
        <f>Darbhanga!O49</f>
        <v>0</v>
      </c>
      <c r="P22" s="171">
        <f>Darbhanga!P49</f>
        <v>0</v>
      </c>
      <c r="Q22" s="171">
        <f>Darbhanga!Q49</f>
        <v>0</v>
      </c>
      <c r="R22" s="171">
        <f>Darbhanga!R49</f>
        <v>0</v>
      </c>
      <c r="S22" s="171">
        <f>Darbhanga!S49</f>
        <v>0</v>
      </c>
      <c r="T22" s="69">
        <f>Darbhanga!I49</f>
        <v>1</v>
      </c>
      <c r="U22" s="69">
        <f t="shared" si="13"/>
        <v>0</v>
      </c>
      <c r="V22" s="69">
        <f>Darbhanga!T49</f>
        <v>0</v>
      </c>
      <c r="W22" s="188">
        <f>Darbhanga!U49</f>
        <v>0</v>
      </c>
      <c r="X22" s="78"/>
      <c r="Z22" s="185">
        <f t="shared" si="0"/>
        <v>0</v>
      </c>
      <c r="AA22" s="48"/>
    </row>
    <row r="23" spans="1:27" ht="39" customHeight="1">
      <c r="A23" s="265">
        <v>9</v>
      </c>
      <c r="B23" s="268" t="s">
        <v>1065</v>
      </c>
      <c r="C23" s="66" t="s">
        <v>1073</v>
      </c>
      <c r="D23" s="75" t="s">
        <v>878</v>
      </c>
      <c r="E23" s="67">
        <f>Saran!A30</f>
        <v>6</v>
      </c>
      <c r="F23" s="68">
        <f>Saran!E35</f>
        <v>26</v>
      </c>
      <c r="G23" s="67">
        <f>Saran!H35</f>
        <v>1208.06</v>
      </c>
      <c r="H23" s="68">
        <f t="shared" ref="H23:J24" si="14">E23</f>
        <v>6</v>
      </c>
      <c r="I23" s="67">
        <f t="shared" si="14"/>
        <v>26</v>
      </c>
      <c r="J23" s="68">
        <f t="shared" si="14"/>
        <v>1208.06</v>
      </c>
      <c r="K23" s="68"/>
      <c r="L23" s="68">
        <f>Saran!L35</f>
        <v>0</v>
      </c>
      <c r="M23" s="182">
        <f>Saran!M35</f>
        <v>0</v>
      </c>
      <c r="N23" s="182">
        <f>Saran!N35</f>
        <v>0</v>
      </c>
      <c r="O23" s="182">
        <f>Saran!O35</f>
        <v>0</v>
      </c>
      <c r="P23" s="182">
        <f>Saran!P35</f>
        <v>4</v>
      </c>
      <c r="Q23" s="182">
        <f>Saran!Q35</f>
        <v>1</v>
      </c>
      <c r="R23" s="182">
        <f>Saran!R35</f>
        <v>0</v>
      </c>
      <c r="S23" s="182">
        <f>Saran!S35</f>
        <v>2</v>
      </c>
      <c r="T23" s="69">
        <f>Saran!I35</f>
        <v>0</v>
      </c>
      <c r="U23" s="69">
        <f t="shared" ref="U23:U24" si="15">L23+M23+N23+O23+P23+Q23+R23+S23</f>
        <v>7</v>
      </c>
      <c r="V23" s="69">
        <f>Saran!T35</f>
        <v>19</v>
      </c>
      <c r="W23" s="188">
        <f>Saran!U35</f>
        <v>886.78</v>
      </c>
      <c r="X23" s="72"/>
      <c r="Z23" s="185">
        <f t="shared" si="0"/>
        <v>0</v>
      </c>
      <c r="AA23" s="48"/>
    </row>
    <row r="24" spans="1:27" ht="48" customHeight="1">
      <c r="A24" s="266"/>
      <c r="B24" s="269"/>
      <c r="C24" s="79" t="s">
        <v>902</v>
      </c>
      <c r="D24" s="83" t="s">
        <v>862</v>
      </c>
      <c r="E24" s="67">
        <f>Saran!A39</f>
        <v>3</v>
      </c>
      <c r="F24" s="68">
        <f>Saran!E40</f>
        <v>3</v>
      </c>
      <c r="G24" s="67">
        <f>Saran!H40</f>
        <v>139.09</v>
      </c>
      <c r="H24" s="68">
        <f t="shared" si="14"/>
        <v>3</v>
      </c>
      <c r="I24" s="67">
        <f t="shared" si="14"/>
        <v>3</v>
      </c>
      <c r="J24" s="68">
        <f t="shared" si="14"/>
        <v>139.09</v>
      </c>
      <c r="K24" s="68"/>
      <c r="L24" s="68">
        <f>Saran!L40</f>
        <v>0</v>
      </c>
      <c r="M24" s="182">
        <f>Saran!M40</f>
        <v>0</v>
      </c>
      <c r="N24" s="182">
        <f>Saran!N40</f>
        <v>0</v>
      </c>
      <c r="O24" s="182">
        <f>Saran!O40</f>
        <v>0</v>
      </c>
      <c r="P24" s="182">
        <f>Saran!P40</f>
        <v>0</v>
      </c>
      <c r="Q24" s="182">
        <f>Saran!Q40</f>
        <v>0</v>
      </c>
      <c r="R24" s="182">
        <f>Saran!R40</f>
        <v>0</v>
      </c>
      <c r="S24" s="182">
        <f>Saran!S40</f>
        <v>1</v>
      </c>
      <c r="T24" s="69">
        <f>Saran!I40</f>
        <v>2</v>
      </c>
      <c r="U24" s="69">
        <f t="shared" si="15"/>
        <v>1</v>
      </c>
      <c r="V24" s="69">
        <f>Saran!T40</f>
        <v>0</v>
      </c>
      <c r="W24" s="188">
        <f>Saran!U40</f>
        <v>29.91</v>
      </c>
      <c r="X24" s="72"/>
      <c r="Z24" s="185">
        <f t="shared" si="0"/>
        <v>0</v>
      </c>
      <c r="AA24" s="48"/>
    </row>
    <row r="25" spans="1:27" ht="24" customHeight="1">
      <c r="A25" s="270" t="s">
        <v>860</v>
      </c>
      <c r="B25" s="271"/>
      <c r="C25" s="271"/>
      <c r="D25" s="272"/>
      <c r="E25" s="80">
        <f>E7+E9+E11+E13+E15+E17+E19+E21+E23</f>
        <v>87</v>
      </c>
      <c r="F25" s="80">
        <f>F7+F9+F11+F13+F15+F17+F19+F21+F23</f>
        <v>323</v>
      </c>
      <c r="G25" s="189">
        <f>G7+G9+G11+G13+G15+G17+G19+G21+G23</f>
        <v>15201.69</v>
      </c>
      <c r="H25" s="80">
        <f t="shared" ref="H25:U25" si="16">H7+H9+H11+H13+H15+H17+H19+H21+H23</f>
        <v>87</v>
      </c>
      <c r="I25" s="80">
        <f t="shared" si="16"/>
        <v>323</v>
      </c>
      <c r="J25" s="189">
        <f t="shared" si="16"/>
        <v>15201.69</v>
      </c>
      <c r="K25" s="80">
        <f t="shared" si="16"/>
        <v>0</v>
      </c>
      <c r="L25" s="80">
        <f t="shared" si="16"/>
        <v>2</v>
      </c>
      <c r="M25" s="80">
        <f t="shared" si="16"/>
        <v>1</v>
      </c>
      <c r="N25" s="80">
        <f t="shared" si="16"/>
        <v>5</v>
      </c>
      <c r="O25" s="80">
        <f t="shared" si="16"/>
        <v>7</v>
      </c>
      <c r="P25" s="80">
        <f t="shared" si="16"/>
        <v>22</v>
      </c>
      <c r="Q25" s="80">
        <f t="shared" si="16"/>
        <v>8</v>
      </c>
      <c r="R25" s="80">
        <f t="shared" si="16"/>
        <v>10</v>
      </c>
      <c r="S25" s="233">
        <f>S7+S9+S11+S13+S15+S17+S19+S21+S23</f>
        <v>48</v>
      </c>
      <c r="T25" s="80">
        <f t="shared" si="16"/>
        <v>30</v>
      </c>
      <c r="U25" s="80">
        <f t="shared" si="16"/>
        <v>103</v>
      </c>
      <c r="V25" s="233">
        <f>V7+V9+V11+V13+V15+V17+V19+V21+V23</f>
        <v>190</v>
      </c>
      <c r="W25" s="189">
        <f>W7+W9+W11+W13+W15+W17+W19+W21+W23</f>
        <v>10047.35</v>
      </c>
      <c r="X25" s="72"/>
      <c r="Z25" s="209">
        <f>I25-T25-U25-V25</f>
        <v>0</v>
      </c>
    </row>
    <row r="26" spans="1:27" ht="15.75">
      <c r="A26" s="273" t="s">
        <v>861</v>
      </c>
      <c r="B26" s="274"/>
      <c r="C26" s="274"/>
      <c r="D26" s="275"/>
      <c r="E26" s="81">
        <f>E8+E10+E12+E14+E16+E18+E20+E22+E24</f>
        <v>21</v>
      </c>
      <c r="F26" s="81">
        <f t="shared" ref="F26:V26" si="17">F8+F10+F12+F14+F16+F18+F20+F22+F24</f>
        <v>45</v>
      </c>
      <c r="G26" s="81">
        <f t="shared" si="17"/>
        <v>2140.9699999999998</v>
      </c>
      <c r="H26" s="81">
        <f t="shared" si="17"/>
        <v>20</v>
      </c>
      <c r="I26" s="81">
        <f t="shared" si="17"/>
        <v>44</v>
      </c>
      <c r="J26" s="81">
        <f t="shared" si="17"/>
        <v>2140.9699999999998</v>
      </c>
      <c r="K26" s="81">
        <f t="shared" si="17"/>
        <v>0</v>
      </c>
      <c r="L26" s="81">
        <f t="shared" si="17"/>
        <v>1</v>
      </c>
      <c r="M26" s="81">
        <f t="shared" si="17"/>
        <v>0</v>
      </c>
      <c r="N26" s="81">
        <f t="shared" si="17"/>
        <v>0</v>
      </c>
      <c r="O26" s="81">
        <f t="shared" si="17"/>
        <v>1</v>
      </c>
      <c r="P26" s="81">
        <f t="shared" si="17"/>
        <v>3</v>
      </c>
      <c r="Q26" s="81">
        <f t="shared" si="17"/>
        <v>0</v>
      </c>
      <c r="R26" s="81">
        <f t="shared" si="17"/>
        <v>0</v>
      </c>
      <c r="S26" s="81">
        <f t="shared" si="17"/>
        <v>3</v>
      </c>
      <c r="T26" s="81">
        <f t="shared" si="17"/>
        <v>17</v>
      </c>
      <c r="U26" s="81">
        <f t="shared" si="17"/>
        <v>8</v>
      </c>
      <c r="V26" s="81">
        <f t="shared" si="17"/>
        <v>19</v>
      </c>
      <c r="W26" s="232">
        <f>W8+W10+W12+W14+W16+W18+W20+W22+W24</f>
        <v>990.68999999999994</v>
      </c>
      <c r="X26" s="82"/>
      <c r="Z26" s="185">
        <f t="shared" si="0"/>
        <v>0</v>
      </c>
    </row>
  </sheetData>
  <mergeCells count="49"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A25:D25"/>
    <mergeCell ref="A26:D26"/>
    <mergeCell ref="D4:D6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4:A6"/>
    <mergeCell ref="A11:A12"/>
    <mergeCell ref="B11:B12"/>
    <mergeCell ref="A15:A16"/>
    <mergeCell ref="B15:B16"/>
    <mergeCell ref="A19:A20"/>
    <mergeCell ref="B19:B20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U10 J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82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9" sqref="H9:H12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85" customWidth="1"/>
    <col min="6" max="6" width="17.7109375" customWidth="1"/>
    <col min="7" max="7" width="15.28515625" customWidth="1"/>
    <col min="8" max="8" width="8.42578125" style="185" customWidth="1"/>
    <col min="9" max="9" width="2" hidden="1" customWidth="1"/>
    <col min="10" max="10" width="11" style="139" customWidth="1"/>
    <col min="11" max="11" width="7.42578125" style="139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85" customWidth="1"/>
    <col min="21" max="21" width="8.42578125" customWidth="1"/>
    <col min="22" max="22" width="13.7109375" customWidth="1"/>
  </cols>
  <sheetData>
    <row r="1" spans="1:22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2">
      <c r="A2" s="443" t="str">
        <f>Patna!A2</f>
        <v>Progress report for the construction of USS school building ( Fin. Year. 2009-10)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3.5" customHeight="1">
      <c r="A3" s="373" t="s">
        <v>1084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1" t="str">
        <f>Summary!U3</f>
        <v>Date:-31.08.2014</v>
      </c>
      <c r="V3" s="371"/>
    </row>
    <row r="4" spans="1:22" ht="39" customHeight="1">
      <c r="A4" s="365" t="s">
        <v>1105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590" t="s">
        <v>904</v>
      </c>
      <c r="Q4" s="591"/>
      <c r="R4" s="591"/>
      <c r="S4" s="591"/>
      <c r="T4" s="591"/>
      <c r="U4" s="591"/>
      <c r="V4" s="592"/>
    </row>
    <row r="5" spans="1:22" ht="15" customHeight="1">
      <c r="A5" s="364" t="s">
        <v>0</v>
      </c>
      <c r="B5" s="364" t="s">
        <v>1</v>
      </c>
      <c r="C5" s="341" t="s">
        <v>2</v>
      </c>
      <c r="D5" s="341" t="s">
        <v>3</v>
      </c>
      <c r="E5" s="341" t="s">
        <v>0</v>
      </c>
      <c r="F5" s="341" t="s">
        <v>4</v>
      </c>
      <c r="G5" s="364" t="s">
        <v>5</v>
      </c>
      <c r="H5" s="364" t="s">
        <v>6</v>
      </c>
      <c r="I5" s="368" t="s">
        <v>16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41" t="s">
        <v>20</v>
      </c>
      <c r="V5" s="359" t="s">
        <v>14</v>
      </c>
    </row>
    <row r="6" spans="1:22" ht="24.75" customHeight="1">
      <c r="A6" s="364"/>
      <c r="B6" s="364"/>
      <c r="C6" s="342"/>
      <c r="D6" s="342"/>
      <c r="E6" s="342"/>
      <c r="F6" s="342"/>
      <c r="G6" s="364"/>
      <c r="H6" s="364"/>
      <c r="I6" s="339" t="s">
        <v>7</v>
      </c>
      <c r="J6" s="364" t="s">
        <v>996</v>
      </c>
      <c r="K6" s="364" t="s">
        <v>997</v>
      </c>
      <c r="L6" s="419" t="s">
        <v>15</v>
      </c>
      <c r="M6" s="421" t="s">
        <v>10</v>
      </c>
      <c r="N6" s="341" t="s">
        <v>9</v>
      </c>
      <c r="O6" s="444" t="s">
        <v>17</v>
      </c>
      <c r="P6" s="445"/>
      <c r="Q6" s="425" t="s">
        <v>18</v>
      </c>
      <c r="R6" s="426"/>
      <c r="S6" s="446" t="s">
        <v>13</v>
      </c>
      <c r="T6" s="423" t="s">
        <v>8</v>
      </c>
      <c r="U6" s="342"/>
      <c r="V6" s="360"/>
    </row>
    <row r="7" spans="1:22" ht="47.25" customHeight="1">
      <c r="A7" s="364"/>
      <c r="B7" s="364"/>
      <c r="C7" s="343"/>
      <c r="D7" s="343"/>
      <c r="E7" s="343"/>
      <c r="F7" s="343"/>
      <c r="G7" s="364"/>
      <c r="H7" s="364"/>
      <c r="I7" s="340"/>
      <c r="J7" s="364"/>
      <c r="K7" s="364"/>
      <c r="L7" s="420"/>
      <c r="M7" s="422"/>
      <c r="N7" s="343"/>
      <c r="O7" s="8" t="s">
        <v>11</v>
      </c>
      <c r="P7" s="8" t="s">
        <v>12</v>
      </c>
      <c r="Q7" s="8" t="s">
        <v>11</v>
      </c>
      <c r="R7" s="8" t="s">
        <v>12</v>
      </c>
      <c r="S7" s="447"/>
      <c r="T7" s="424"/>
      <c r="U7" s="343"/>
      <c r="V7" s="361"/>
    </row>
    <row r="8" spans="1:22" ht="13.5" customHeight="1">
      <c r="A8" s="462" t="s">
        <v>877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</row>
    <row r="9" spans="1:22" ht="17.25" customHeight="1">
      <c r="A9" s="348">
        <v>1</v>
      </c>
      <c r="B9" s="348" t="s">
        <v>112</v>
      </c>
      <c r="C9" s="437" t="s">
        <v>299</v>
      </c>
      <c r="D9" s="2" t="s">
        <v>300</v>
      </c>
      <c r="E9" s="195">
        <v>1</v>
      </c>
      <c r="F9" s="34" t="s">
        <v>482</v>
      </c>
      <c r="G9" s="475" t="s">
        <v>926</v>
      </c>
      <c r="H9" s="348">
        <v>189.78</v>
      </c>
      <c r="I9" s="17"/>
      <c r="J9" s="324" t="s">
        <v>1040</v>
      </c>
      <c r="K9" s="324" t="s">
        <v>1007</v>
      </c>
      <c r="L9" s="89"/>
      <c r="M9" s="88"/>
      <c r="N9" s="88"/>
      <c r="O9" s="88"/>
      <c r="P9" s="88"/>
      <c r="Q9" s="88"/>
      <c r="R9" s="88"/>
      <c r="S9" s="88"/>
      <c r="T9" s="238">
        <v>1</v>
      </c>
      <c r="U9" s="583">
        <v>161.63999999999999</v>
      </c>
      <c r="V9" s="36" t="s">
        <v>1102</v>
      </c>
    </row>
    <row r="10" spans="1:22" ht="25.5">
      <c r="A10" s="349"/>
      <c r="B10" s="349"/>
      <c r="C10" s="438"/>
      <c r="D10" s="2" t="s">
        <v>300</v>
      </c>
      <c r="E10" s="195">
        <v>2</v>
      </c>
      <c r="F10" s="34" t="s">
        <v>483</v>
      </c>
      <c r="G10" s="476"/>
      <c r="H10" s="349"/>
      <c r="I10" s="17"/>
      <c r="J10" s="324"/>
      <c r="K10" s="324"/>
      <c r="L10" s="90"/>
      <c r="M10" s="88"/>
      <c r="N10" s="88"/>
      <c r="O10" s="88"/>
      <c r="P10" s="88"/>
      <c r="Q10" s="88"/>
      <c r="R10" s="88"/>
      <c r="S10" s="88"/>
      <c r="T10" s="238">
        <v>1</v>
      </c>
      <c r="U10" s="584"/>
      <c r="V10" s="36" t="s">
        <v>1102</v>
      </c>
    </row>
    <row r="11" spans="1:22" ht="27.75" customHeight="1">
      <c r="A11" s="349"/>
      <c r="B11" s="349"/>
      <c r="C11" s="438"/>
      <c r="D11" s="2" t="s">
        <v>301</v>
      </c>
      <c r="E11" s="195">
        <v>3</v>
      </c>
      <c r="F11" s="34" t="s">
        <v>484</v>
      </c>
      <c r="G11" s="476"/>
      <c r="H11" s="349"/>
      <c r="I11" s="17"/>
      <c r="J11" s="324"/>
      <c r="K11" s="324"/>
      <c r="L11" s="118"/>
      <c r="M11" s="88"/>
      <c r="N11" s="88"/>
      <c r="O11" s="88"/>
      <c r="P11" s="88"/>
      <c r="Q11" s="88"/>
      <c r="R11" s="88"/>
      <c r="S11" s="88"/>
      <c r="T11" s="238">
        <v>1</v>
      </c>
      <c r="U11" s="584"/>
      <c r="V11" s="36" t="s">
        <v>1102</v>
      </c>
    </row>
    <row r="12" spans="1:22" ht="26.25" customHeight="1">
      <c r="A12" s="350"/>
      <c r="B12" s="350"/>
      <c r="C12" s="439"/>
      <c r="D12" s="2" t="s">
        <v>302</v>
      </c>
      <c r="E12" s="195">
        <v>4</v>
      </c>
      <c r="F12" s="34" t="s">
        <v>485</v>
      </c>
      <c r="G12" s="477"/>
      <c r="H12" s="350"/>
      <c r="I12" s="17"/>
      <c r="J12" s="324"/>
      <c r="K12" s="324"/>
      <c r="L12" s="118"/>
      <c r="M12" s="88"/>
      <c r="N12" s="88"/>
      <c r="O12" s="88"/>
      <c r="P12" s="88"/>
      <c r="Q12" s="88"/>
      <c r="R12" s="88"/>
      <c r="S12" s="88"/>
      <c r="T12" s="238">
        <v>1</v>
      </c>
      <c r="U12" s="585"/>
      <c r="V12" s="36" t="s">
        <v>1102</v>
      </c>
    </row>
    <row r="13" spans="1:22" ht="27" customHeight="1">
      <c r="A13" s="348">
        <v>2</v>
      </c>
      <c r="B13" s="348" t="s">
        <v>113</v>
      </c>
      <c r="C13" s="437" t="s">
        <v>299</v>
      </c>
      <c r="D13" s="2" t="s">
        <v>303</v>
      </c>
      <c r="E13" s="195">
        <v>1</v>
      </c>
      <c r="F13" s="2" t="s">
        <v>486</v>
      </c>
      <c r="G13" s="475" t="s">
        <v>923</v>
      </c>
      <c r="H13" s="348">
        <v>192.25</v>
      </c>
      <c r="I13" s="117"/>
      <c r="J13" s="324" t="s">
        <v>1013</v>
      </c>
      <c r="K13" s="324" t="s">
        <v>1007</v>
      </c>
      <c r="L13" s="89"/>
      <c r="M13" s="88"/>
      <c r="N13" s="88"/>
      <c r="O13" s="88"/>
      <c r="P13" s="88"/>
      <c r="Q13" s="88"/>
      <c r="R13" s="88"/>
      <c r="S13" s="88"/>
      <c r="T13" s="238">
        <v>1</v>
      </c>
      <c r="U13" s="580">
        <v>156.16999999999999</v>
      </c>
      <c r="V13" s="36" t="s">
        <v>1102</v>
      </c>
    </row>
    <row r="14" spans="1:22" ht="19.5" customHeight="1">
      <c r="A14" s="349"/>
      <c r="B14" s="349"/>
      <c r="C14" s="438"/>
      <c r="D14" s="2" t="s">
        <v>304</v>
      </c>
      <c r="E14" s="195">
        <v>2</v>
      </c>
      <c r="F14" s="2" t="s">
        <v>487</v>
      </c>
      <c r="G14" s="476"/>
      <c r="H14" s="349"/>
      <c r="I14" s="10"/>
      <c r="J14" s="324"/>
      <c r="K14" s="324"/>
      <c r="L14" s="118"/>
      <c r="M14" s="88"/>
      <c r="N14" s="88"/>
      <c r="O14" s="88"/>
      <c r="P14" s="88"/>
      <c r="Q14" s="88"/>
      <c r="R14" s="88"/>
      <c r="S14" s="88"/>
      <c r="T14" s="238">
        <v>1</v>
      </c>
      <c r="U14" s="581"/>
      <c r="V14" s="36" t="s">
        <v>1102</v>
      </c>
    </row>
    <row r="15" spans="1:22" ht="18.75" customHeight="1">
      <c r="A15" s="349"/>
      <c r="B15" s="349"/>
      <c r="C15" s="438"/>
      <c r="D15" s="2" t="s">
        <v>301</v>
      </c>
      <c r="E15" s="195">
        <v>3</v>
      </c>
      <c r="F15" s="2" t="s">
        <v>488</v>
      </c>
      <c r="G15" s="476"/>
      <c r="H15" s="349"/>
      <c r="I15" s="117"/>
      <c r="J15" s="324"/>
      <c r="K15" s="324"/>
      <c r="L15" s="118"/>
      <c r="M15" s="88"/>
      <c r="N15" s="88"/>
      <c r="O15" s="88"/>
      <c r="P15" s="88"/>
      <c r="Q15" s="88"/>
      <c r="R15" s="88"/>
      <c r="S15" s="88"/>
      <c r="T15" s="238">
        <v>1</v>
      </c>
      <c r="U15" s="581"/>
      <c r="V15" s="36" t="s">
        <v>1102</v>
      </c>
    </row>
    <row r="16" spans="1:22" ht="21" customHeight="1">
      <c r="A16" s="350"/>
      <c r="B16" s="350"/>
      <c r="C16" s="439"/>
      <c r="D16" s="2" t="s">
        <v>305</v>
      </c>
      <c r="E16" s="195">
        <v>4</v>
      </c>
      <c r="F16" s="2" t="s">
        <v>489</v>
      </c>
      <c r="G16" s="477"/>
      <c r="H16" s="350"/>
      <c r="I16" s="10"/>
      <c r="J16" s="324"/>
      <c r="K16" s="324"/>
      <c r="L16" s="118"/>
      <c r="M16" s="88"/>
      <c r="N16" s="88"/>
      <c r="O16" s="88"/>
      <c r="P16" s="88"/>
      <c r="Q16" s="88"/>
      <c r="R16" s="88"/>
      <c r="S16" s="88"/>
      <c r="T16" s="238">
        <v>1</v>
      </c>
      <c r="U16" s="582"/>
      <c r="V16" s="36" t="s">
        <v>1102</v>
      </c>
    </row>
    <row r="17" spans="1:22" ht="27" customHeight="1">
      <c r="A17" s="348">
        <v>3</v>
      </c>
      <c r="B17" s="348" t="s">
        <v>114</v>
      </c>
      <c r="C17" s="456" t="s">
        <v>306</v>
      </c>
      <c r="D17" s="2" t="s">
        <v>307</v>
      </c>
      <c r="E17" s="195">
        <v>1</v>
      </c>
      <c r="F17" s="34" t="s">
        <v>490</v>
      </c>
      <c r="G17" s="487" t="s">
        <v>927</v>
      </c>
      <c r="H17" s="348">
        <v>184.15</v>
      </c>
      <c r="I17" s="17"/>
      <c r="J17" s="318" t="s">
        <v>1040</v>
      </c>
      <c r="K17" s="318" t="s">
        <v>1007</v>
      </c>
      <c r="L17" s="88"/>
      <c r="M17" s="88"/>
      <c r="N17" s="88"/>
      <c r="O17" s="88"/>
      <c r="P17" s="88"/>
      <c r="Q17" s="88"/>
      <c r="R17" s="88"/>
      <c r="S17" s="88"/>
      <c r="T17" s="238">
        <v>1</v>
      </c>
      <c r="U17" s="583">
        <v>164.43</v>
      </c>
      <c r="V17" s="36" t="s">
        <v>1102</v>
      </c>
    </row>
    <row r="18" spans="1:22" ht="25.5">
      <c r="A18" s="349"/>
      <c r="B18" s="349"/>
      <c r="C18" s="457"/>
      <c r="D18" s="2" t="s">
        <v>308</v>
      </c>
      <c r="E18" s="195">
        <v>2</v>
      </c>
      <c r="F18" s="2" t="s">
        <v>491</v>
      </c>
      <c r="G18" s="487"/>
      <c r="H18" s="349"/>
      <c r="I18" s="17"/>
      <c r="J18" s="319"/>
      <c r="K18" s="319"/>
      <c r="L18" s="88"/>
      <c r="M18" s="88"/>
      <c r="N18" s="88"/>
      <c r="O18" s="88"/>
      <c r="P18" s="88"/>
      <c r="Q18" s="88"/>
      <c r="R18" s="88"/>
      <c r="S18" s="88"/>
      <c r="T18" s="238">
        <v>1</v>
      </c>
      <c r="U18" s="584"/>
      <c r="V18" s="36" t="s">
        <v>1102</v>
      </c>
    </row>
    <row r="19" spans="1:22" ht="18.75" customHeight="1">
      <c r="A19" s="349"/>
      <c r="B19" s="349"/>
      <c r="C19" s="457"/>
      <c r="D19" s="2" t="s">
        <v>309</v>
      </c>
      <c r="E19" s="195">
        <v>3</v>
      </c>
      <c r="F19" s="34" t="s">
        <v>492</v>
      </c>
      <c r="G19" s="487"/>
      <c r="H19" s="349"/>
      <c r="I19" s="17"/>
      <c r="J19" s="319"/>
      <c r="K19" s="319"/>
      <c r="L19" s="88"/>
      <c r="M19" s="88"/>
      <c r="N19" s="88"/>
      <c r="O19" s="88"/>
      <c r="P19" s="88"/>
      <c r="Q19" s="88"/>
      <c r="R19" s="88"/>
      <c r="S19" s="88"/>
      <c r="T19" s="238">
        <v>1</v>
      </c>
      <c r="U19" s="584"/>
      <c r="V19" s="36" t="s">
        <v>1102</v>
      </c>
    </row>
    <row r="20" spans="1:22" ht="22.5" customHeight="1">
      <c r="A20" s="350"/>
      <c r="B20" s="350"/>
      <c r="C20" s="458"/>
      <c r="D20" s="2" t="s">
        <v>310</v>
      </c>
      <c r="E20" s="195">
        <v>4</v>
      </c>
      <c r="F20" s="34" t="s">
        <v>493</v>
      </c>
      <c r="G20" s="487"/>
      <c r="H20" s="350"/>
      <c r="I20" s="17"/>
      <c r="J20" s="320"/>
      <c r="K20" s="320"/>
      <c r="L20" s="88"/>
      <c r="M20" s="88"/>
      <c r="N20" s="88"/>
      <c r="O20" s="88"/>
      <c r="P20" s="88"/>
      <c r="Q20" s="88"/>
      <c r="R20" s="88"/>
      <c r="S20" s="88"/>
      <c r="T20" s="238">
        <v>1</v>
      </c>
      <c r="U20" s="585"/>
      <c r="V20" s="36" t="s">
        <v>1102</v>
      </c>
    </row>
    <row r="21" spans="1:22" ht="18.75" customHeight="1">
      <c r="A21" s="348">
        <v>4</v>
      </c>
      <c r="B21" s="348" t="s">
        <v>115</v>
      </c>
      <c r="C21" s="456" t="s">
        <v>306</v>
      </c>
      <c r="D21" s="2" t="s">
        <v>311</v>
      </c>
      <c r="E21" s="195">
        <v>1</v>
      </c>
      <c r="F21" s="34" t="s">
        <v>494</v>
      </c>
      <c r="G21" s="475" t="s">
        <v>928</v>
      </c>
      <c r="H21" s="348">
        <v>232.4</v>
      </c>
      <c r="I21" s="17"/>
      <c r="J21" s="318" t="s">
        <v>1040</v>
      </c>
      <c r="K21" s="318" t="s">
        <v>1007</v>
      </c>
      <c r="L21" s="88"/>
      <c r="M21" s="88"/>
      <c r="N21" s="88"/>
      <c r="O21" s="88"/>
      <c r="P21" s="88"/>
      <c r="Q21" s="88"/>
      <c r="R21" s="88"/>
      <c r="S21" s="88"/>
      <c r="T21" s="238">
        <v>1</v>
      </c>
      <c r="U21" s="580">
        <v>203.54</v>
      </c>
      <c r="V21" s="36" t="s">
        <v>1102</v>
      </c>
    </row>
    <row r="22" spans="1:22" ht="25.5">
      <c r="A22" s="349"/>
      <c r="B22" s="349"/>
      <c r="C22" s="457"/>
      <c r="D22" s="2" t="s">
        <v>312</v>
      </c>
      <c r="E22" s="195">
        <v>2</v>
      </c>
      <c r="F22" s="34" t="s">
        <v>495</v>
      </c>
      <c r="G22" s="476"/>
      <c r="H22" s="349"/>
      <c r="I22" s="17"/>
      <c r="J22" s="319"/>
      <c r="K22" s="319"/>
      <c r="L22" s="88"/>
      <c r="M22" s="88"/>
      <c r="N22" s="88"/>
      <c r="O22" s="88"/>
      <c r="P22" s="88"/>
      <c r="Q22" s="88"/>
      <c r="R22" s="88"/>
      <c r="S22" s="88"/>
      <c r="T22" s="238">
        <v>1</v>
      </c>
      <c r="U22" s="581"/>
      <c r="V22" s="36" t="s">
        <v>1102</v>
      </c>
    </row>
    <row r="23" spans="1:22" ht="25.5">
      <c r="A23" s="349"/>
      <c r="B23" s="349"/>
      <c r="C23" s="457"/>
      <c r="D23" s="2" t="s">
        <v>313</v>
      </c>
      <c r="E23" s="195">
        <v>3</v>
      </c>
      <c r="F23" s="34" t="s">
        <v>496</v>
      </c>
      <c r="G23" s="476"/>
      <c r="H23" s="349"/>
      <c r="I23" s="17"/>
      <c r="J23" s="319"/>
      <c r="K23" s="319"/>
      <c r="L23" s="88"/>
      <c r="M23" s="88"/>
      <c r="N23" s="88"/>
      <c r="O23" s="88"/>
      <c r="P23" s="88"/>
      <c r="Q23" s="88"/>
      <c r="R23" s="88"/>
      <c r="S23" s="88"/>
      <c r="T23" s="238">
        <v>1</v>
      </c>
      <c r="U23" s="581"/>
      <c r="V23" s="36" t="s">
        <v>1102</v>
      </c>
    </row>
    <row r="24" spans="1:22" ht="25.5">
      <c r="A24" s="349"/>
      <c r="B24" s="349"/>
      <c r="C24" s="457"/>
      <c r="D24" s="2" t="s">
        <v>314</v>
      </c>
      <c r="E24" s="195">
        <v>4</v>
      </c>
      <c r="F24" s="34" t="s">
        <v>497</v>
      </c>
      <c r="G24" s="476"/>
      <c r="H24" s="349"/>
      <c r="I24" s="17"/>
      <c r="J24" s="319"/>
      <c r="K24" s="319"/>
      <c r="L24" s="88"/>
      <c r="M24" s="88"/>
      <c r="N24" s="88"/>
      <c r="O24" s="88"/>
      <c r="P24" s="88"/>
      <c r="Q24" s="88"/>
      <c r="R24" s="88"/>
      <c r="S24" s="88"/>
      <c r="T24" s="238">
        <v>1</v>
      </c>
      <c r="U24" s="581"/>
      <c r="V24" s="36" t="s">
        <v>1102</v>
      </c>
    </row>
    <row r="25" spans="1:22" ht="25.5">
      <c r="A25" s="350"/>
      <c r="B25" s="350"/>
      <c r="C25" s="458"/>
      <c r="D25" s="2" t="s">
        <v>315</v>
      </c>
      <c r="E25" s="195">
        <v>5</v>
      </c>
      <c r="F25" s="34" t="s">
        <v>498</v>
      </c>
      <c r="G25" s="477"/>
      <c r="H25" s="350"/>
      <c r="I25" s="17"/>
      <c r="J25" s="320"/>
      <c r="K25" s="320"/>
      <c r="L25" s="88"/>
      <c r="M25" s="88"/>
      <c r="N25" s="88"/>
      <c r="O25" s="88"/>
      <c r="P25" s="88"/>
      <c r="Q25" s="88"/>
      <c r="R25" s="88"/>
      <c r="S25" s="88"/>
      <c r="T25" s="238">
        <v>1</v>
      </c>
      <c r="U25" s="582"/>
      <c r="V25" s="36" t="s">
        <v>1102</v>
      </c>
    </row>
    <row r="26" spans="1:22" ht="25.5">
      <c r="A26" s="348">
        <v>5</v>
      </c>
      <c r="B26" s="348" t="s">
        <v>116</v>
      </c>
      <c r="C26" s="456" t="s">
        <v>316</v>
      </c>
      <c r="D26" s="2" t="s">
        <v>317</v>
      </c>
      <c r="E26" s="195">
        <v>1</v>
      </c>
      <c r="F26" s="2" t="s">
        <v>499</v>
      </c>
      <c r="G26" s="487" t="s">
        <v>1050</v>
      </c>
      <c r="H26" s="348">
        <v>182.53</v>
      </c>
      <c r="I26" s="17"/>
      <c r="J26" s="318" t="s">
        <v>1051</v>
      </c>
      <c r="K26" s="318" t="s">
        <v>1029</v>
      </c>
      <c r="L26" s="88"/>
      <c r="M26" s="88"/>
      <c r="N26" s="88"/>
      <c r="O26" s="88"/>
      <c r="P26" s="238">
        <v>1</v>
      </c>
      <c r="Q26" s="87"/>
      <c r="R26" s="87"/>
      <c r="S26" s="87"/>
      <c r="T26" s="240"/>
      <c r="U26" s="587">
        <v>61.74</v>
      </c>
      <c r="V26" s="18"/>
    </row>
    <row r="27" spans="1:22" ht="25.5">
      <c r="A27" s="349"/>
      <c r="B27" s="349"/>
      <c r="C27" s="457"/>
      <c r="D27" s="2" t="s">
        <v>318</v>
      </c>
      <c r="E27" s="195">
        <v>2</v>
      </c>
      <c r="F27" s="2" t="s">
        <v>500</v>
      </c>
      <c r="G27" s="487"/>
      <c r="H27" s="349"/>
      <c r="I27" s="17"/>
      <c r="J27" s="319"/>
      <c r="K27" s="319"/>
      <c r="L27" s="88"/>
      <c r="M27" s="88"/>
      <c r="N27" s="88"/>
      <c r="O27" s="88"/>
      <c r="P27" s="238">
        <v>1</v>
      </c>
      <c r="Q27" s="87"/>
      <c r="R27" s="87"/>
      <c r="S27" s="87"/>
      <c r="T27" s="240"/>
      <c r="U27" s="588"/>
      <c r="V27" s="36"/>
    </row>
    <row r="28" spans="1:22" ht="26.25">
      <c r="A28" s="349"/>
      <c r="B28" s="349"/>
      <c r="C28" s="457"/>
      <c r="D28" s="2" t="s">
        <v>319</v>
      </c>
      <c r="E28" s="195">
        <v>3</v>
      </c>
      <c r="F28" s="2" t="s">
        <v>501</v>
      </c>
      <c r="G28" s="487"/>
      <c r="H28" s="349"/>
      <c r="I28" s="17"/>
      <c r="J28" s="319"/>
      <c r="K28" s="319"/>
      <c r="L28" s="88"/>
      <c r="M28" s="88"/>
      <c r="N28" s="88"/>
      <c r="O28" s="88"/>
      <c r="P28" s="238">
        <v>1</v>
      </c>
      <c r="Q28" s="87"/>
      <c r="R28" s="87"/>
      <c r="S28" s="87"/>
      <c r="T28" s="240"/>
      <c r="U28" s="588"/>
      <c r="V28" s="36" t="s">
        <v>1103</v>
      </c>
    </row>
    <row r="29" spans="1:22" ht="25.5">
      <c r="A29" s="350"/>
      <c r="B29" s="350"/>
      <c r="C29" s="458"/>
      <c r="D29" s="2" t="s">
        <v>320</v>
      </c>
      <c r="E29" s="195">
        <v>4</v>
      </c>
      <c r="F29" s="2" t="s">
        <v>502</v>
      </c>
      <c r="G29" s="487"/>
      <c r="H29" s="350"/>
      <c r="I29" s="17"/>
      <c r="J29" s="320"/>
      <c r="K29" s="320"/>
      <c r="L29" s="88"/>
      <c r="M29" s="88"/>
      <c r="N29" s="88"/>
      <c r="O29" s="88"/>
      <c r="P29" s="238">
        <v>1</v>
      </c>
      <c r="Q29" s="87"/>
      <c r="R29" s="87"/>
      <c r="S29" s="87"/>
      <c r="T29" s="240"/>
      <c r="U29" s="589"/>
      <c r="V29" s="36" t="s">
        <v>1104</v>
      </c>
    </row>
    <row r="30" spans="1:22" ht="27" customHeight="1">
      <c r="A30" s="348">
        <v>6</v>
      </c>
      <c r="B30" s="348" t="s">
        <v>117</v>
      </c>
      <c r="C30" s="456" t="s">
        <v>316</v>
      </c>
      <c r="D30" s="2" t="s">
        <v>321</v>
      </c>
      <c r="E30" s="195">
        <v>1</v>
      </c>
      <c r="F30" s="2" t="s">
        <v>503</v>
      </c>
      <c r="G30" s="487" t="s">
        <v>954</v>
      </c>
      <c r="H30" s="348">
        <v>226.95</v>
      </c>
      <c r="I30" s="17"/>
      <c r="J30" s="324" t="s">
        <v>1052</v>
      </c>
      <c r="K30" s="324" t="s">
        <v>1007</v>
      </c>
      <c r="L30" s="118"/>
      <c r="M30" s="88"/>
      <c r="N30" s="88"/>
      <c r="O30" s="88"/>
      <c r="P30" s="88"/>
      <c r="Q30" s="238">
        <v>1</v>
      </c>
      <c r="R30" s="87"/>
      <c r="S30" s="87"/>
      <c r="T30" s="240"/>
      <c r="U30" s="587">
        <v>139.26</v>
      </c>
      <c r="V30" s="36"/>
    </row>
    <row r="31" spans="1:22" ht="28.5" customHeight="1">
      <c r="A31" s="349"/>
      <c r="B31" s="349"/>
      <c r="C31" s="457"/>
      <c r="D31" s="2" t="s">
        <v>322</v>
      </c>
      <c r="E31" s="195">
        <v>2</v>
      </c>
      <c r="F31" s="2" t="s">
        <v>504</v>
      </c>
      <c r="G31" s="487"/>
      <c r="H31" s="349"/>
      <c r="I31" s="17"/>
      <c r="J31" s="324"/>
      <c r="K31" s="324"/>
      <c r="L31" s="118"/>
      <c r="M31" s="88"/>
      <c r="N31" s="88"/>
      <c r="O31" s="88"/>
      <c r="P31" s="88"/>
      <c r="Q31" s="88"/>
      <c r="R31" s="88"/>
      <c r="S31" s="238">
        <v>1</v>
      </c>
      <c r="T31" s="240"/>
      <c r="U31" s="588"/>
      <c r="V31" s="36"/>
    </row>
    <row r="32" spans="1:22" ht="25.5">
      <c r="A32" s="349"/>
      <c r="B32" s="349"/>
      <c r="C32" s="457"/>
      <c r="D32" s="2" t="s">
        <v>323</v>
      </c>
      <c r="E32" s="195">
        <v>3</v>
      </c>
      <c r="F32" s="34" t="s">
        <v>505</v>
      </c>
      <c r="G32" s="487"/>
      <c r="H32" s="349"/>
      <c r="I32" s="17"/>
      <c r="J32" s="324"/>
      <c r="K32" s="324"/>
      <c r="L32" s="90"/>
      <c r="M32" s="88"/>
      <c r="N32" s="88"/>
      <c r="O32" s="88"/>
      <c r="P32" s="88"/>
      <c r="Q32" s="88"/>
      <c r="R32" s="88"/>
      <c r="S32" s="88"/>
      <c r="T32" s="238">
        <v>1</v>
      </c>
      <c r="U32" s="588"/>
      <c r="V32" s="36" t="s">
        <v>1102</v>
      </c>
    </row>
    <row r="33" spans="1:22" ht="25.5">
      <c r="A33" s="349"/>
      <c r="B33" s="349"/>
      <c r="C33" s="458"/>
      <c r="D33" s="2" t="s">
        <v>324</v>
      </c>
      <c r="E33" s="195">
        <v>4</v>
      </c>
      <c r="F33" s="34" t="s">
        <v>506</v>
      </c>
      <c r="G33" s="487"/>
      <c r="H33" s="349"/>
      <c r="I33" s="17"/>
      <c r="J33" s="324"/>
      <c r="K33" s="324"/>
      <c r="L33" s="90"/>
      <c r="M33" s="88"/>
      <c r="N33" s="88"/>
      <c r="O33" s="88"/>
      <c r="P33" s="88"/>
      <c r="Q33" s="88"/>
      <c r="R33" s="88"/>
      <c r="S33" s="88"/>
      <c r="T33" s="238">
        <v>1</v>
      </c>
      <c r="U33" s="588"/>
      <c r="V33" s="36" t="s">
        <v>1102</v>
      </c>
    </row>
    <row r="34" spans="1:22" ht="25.5">
      <c r="A34" s="350"/>
      <c r="B34" s="350"/>
      <c r="C34" s="86" t="s">
        <v>316</v>
      </c>
      <c r="D34" s="2" t="s">
        <v>325</v>
      </c>
      <c r="E34" s="195">
        <v>5</v>
      </c>
      <c r="F34" s="2" t="s">
        <v>507</v>
      </c>
      <c r="G34" s="487"/>
      <c r="H34" s="350"/>
      <c r="I34" s="17"/>
      <c r="J34" s="324"/>
      <c r="K34" s="324"/>
      <c r="L34" s="90"/>
      <c r="M34" s="88"/>
      <c r="N34" s="88"/>
      <c r="O34" s="88"/>
      <c r="P34" s="88"/>
      <c r="Q34" s="88"/>
      <c r="R34" s="88"/>
      <c r="S34" s="238">
        <v>1</v>
      </c>
      <c r="T34" s="240"/>
      <c r="U34" s="589"/>
      <c r="V34" s="36"/>
    </row>
    <row r="35" spans="1:22" ht="24" customHeight="1">
      <c r="A35" s="13"/>
      <c r="B35" s="331" t="s">
        <v>433</v>
      </c>
      <c r="C35" s="332"/>
      <c r="D35" s="333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4</v>
      </c>
      <c r="Q35" s="47">
        <f t="shared" si="0"/>
        <v>1</v>
      </c>
      <c r="R35" s="47">
        <f t="shared" si="0"/>
        <v>0</v>
      </c>
      <c r="S35" s="47">
        <f t="shared" si="0"/>
        <v>2</v>
      </c>
      <c r="T35" s="47">
        <f t="shared" si="0"/>
        <v>19</v>
      </c>
      <c r="U35" s="47">
        <f t="shared" si="0"/>
        <v>886.78</v>
      </c>
      <c r="V35" s="1"/>
    </row>
    <row r="36" spans="1:22">
      <c r="A36" s="448" t="s">
        <v>859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50"/>
    </row>
    <row r="37" spans="1:22" ht="57.75" customHeight="1">
      <c r="A37" s="98">
        <v>1</v>
      </c>
      <c r="B37" s="98" t="s">
        <v>799</v>
      </c>
      <c r="C37" s="56" t="s">
        <v>800</v>
      </c>
      <c r="D37" s="45" t="s">
        <v>801</v>
      </c>
      <c r="E37" s="173">
        <v>1</v>
      </c>
      <c r="F37" s="86" t="s">
        <v>870</v>
      </c>
      <c r="G37" s="97" t="s">
        <v>865</v>
      </c>
      <c r="H37" s="206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2" t="s">
        <v>445</v>
      </c>
    </row>
    <row r="38" spans="1:22" ht="55.5" customHeight="1">
      <c r="A38" s="98">
        <v>2</v>
      </c>
      <c r="B38" s="98" t="s">
        <v>802</v>
      </c>
      <c r="C38" s="99" t="s">
        <v>299</v>
      </c>
      <c r="D38" s="45" t="s">
        <v>803</v>
      </c>
      <c r="E38" s="173">
        <v>1</v>
      </c>
      <c r="F38" s="86" t="s">
        <v>804</v>
      </c>
      <c r="G38" s="97" t="s">
        <v>864</v>
      </c>
      <c r="H38" s="206">
        <v>46.69</v>
      </c>
      <c r="I38" s="52">
        <v>1</v>
      </c>
      <c r="J38" s="140" t="s">
        <v>1055</v>
      </c>
      <c r="K38" s="140" t="s">
        <v>1008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46" t="s">
        <v>1095</v>
      </c>
    </row>
    <row r="39" spans="1:22" ht="48.75" customHeight="1">
      <c r="A39" s="98">
        <v>3</v>
      </c>
      <c r="B39" s="98" t="s">
        <v>805</v>
      </c>
      <c r="C39" s="56" t="s">
        <v>806</v>
      </c>
      <c r="D39" s="45" t="s">
        <v>807</v>
      </c>
      <c r="E39" s="173">
        <v>1</v>
      </c>
      <c r="F39" s="86" t="s">
        <v>901</v>
      </c>
      <c r="G39" s="96" t="s">
        <v>972</v>
      </c>
      <c r="H39" s="206">
        <v>47.1</v>
      </c>
      <c r="I39" s="52"/>
      <c r="J39" s="116" t="s">
        <v>1054</v>
      </c>
      <c r="K39" s="116" t="s">
        <v>1008</v>
      </c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172">
        <v>29.91</v>
      </c>
      <c r="V39" s="36"/>
    </row>
    <row r="40" spans="1:22" ht="28.5" customHeight="1">
      <c r="A40" s="100"/>
      <c r="B40" s="586" t="s">
        <v>433</v>
      </c>
      <c r="C40" s="586"/>
      <c r="D40" s="586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>SUM(S37:S39)</f>
        <v>1</v>
      </c>
      <c r="T40" s="27">
        <f t="shared" si="1"/>
        <v>0</v>
      </c>
      <c r="U40" s="27">
        <f t="shared" si="1"/>
        <v>29.91</v>
      </c>
      <c r="V40" s="1"/>
    </row>
  </sheetData>
  <mergeCells count="79">
    <mergeCell ref="A13:A16"/>
    <mergeCell ref="B13:B16"/>
    <mergeCell ref="A4:O4"/>
    <mergeCell ref="P4:V4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  <mergeCell ref="H5:H7"/>
    <mergeCell ref="U5:U7"/>
    <mergeCell ref="I5:T5"/>
    <mergeCell ref="O6:P6"/>
    <mergeCell ref="S6:S7"/>
    <mergeCell ref="J6:J7"/>
    <mergeCell ref="K6:K7"/>
    <mergeCell ref="Q6:R6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6"/>
  <sheetViews>
    <sheetView showGridLines="0" zoomScale="82" zoomScaleNormal="82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U66" sqref="U66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3" customWidth="1"/>
    <col min="8" max="8" width="8" customWidth="1"/>
    <col min="9" max="9" width="5.28515625" style="185" hidden="1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85" customWidth="1"/>
    <col min="21" max="21" width="10.28515625" customWidth="1"/>
    <col min="22" max="22" width="22" customWidth="1"/>
  </cols>
  <sheetData>
    <row r="1" spans="1:22" ht="15.75">
      <c r="A1" s="358" t="s">
        <v>19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ht="15.75">
      <c r="A2" s="358" t="s">
        <v>1082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>
      <c r="A3" s="373" t="s">
        <v>1079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1" t="str">
        <f>Summary!U3</f>
        <v>Date:-31.08.2014</v>
      </c>
      <c r="U3" s="371"/>
      <c r="V3" s="372"/>
    </row>
    <row r="4" spans="1:22" ht="48" customHeight="1">
      <c r="A4" s="365" t="s">
        <v>1096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5" t="s">
        <v>775</v>
      </c>
      <c r="P4" s="366"/>
      <c r="Q4" s="366"/>
      <c r="R4" s="366"/>
      <c r="S4" s="366"/>
      <c r="T4" s="366"/>
      <c r="U4" s="366"/>
      <c r="V4" s="367"/>
    </row>
    <row r="5" spans="1:22" ht="1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41" t="s">
        <v>5</v>
      </c>
      <c r="H5" s="364" t="s">
        <v>6</v>
      </c>
      <c r="I5" s="368" t="s">
        <v>16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41" t="s">
        <v>20</v>
      </c>
      <c r="V5" s="359" t="s">
        <v>14</v>
      </c>
    </row>
    <row r="6" spans="1:22" ht="17.25" customHeight="1">
      <c r="A6" s="364"/>
      <c r="B6" s="364"/>
      <c r="C6" s="364"/>
      <c r="D6" s="364"/>
      <c r="E6" s="364"/>
      <c r="F6" s="364"/>
      <c r="G6" s="342"/>
      <c r="H6" s="364"/>
      <c r="I6" s="339" t="s">
        <v>7</v>
      </c>
      <c r="J6" s="364" t="s">
        <v>996</v>
      </c>
      <c r="K6" s="364" t="s">
        <v>997</v>
      </c>
      <c r="L6" s="362" t="s">
        <v>15</v>
      </c>
      <c r="M6" s="339" t="s">
        <v>10</v>
      </c>
      <c r="N6" s="341" t="s">
        <v>9</v>
      </c>
      <c r="O6" s="337" t="s">
        <v>443</v>
      </c>
      <c r="P6" s="338"/>
      <c r="Q6" s="337" t="s">
        <v>18</v>
      </c>
      <c r="R6" s="338"/>
      <c r="S6" s="339" t="s">
        <v>13</v>
      </c>
      <c r="T6" s="341" t="s">
        <v>8</v>
      </c>
      <c r="U6" s="342"/>
      <c r="V6" s="360"/>
    </row>
    <row r="7" spans="1:22" ht="51.75" customHeight="1">
      <c r="A7" s="364"/>
      <c r="B7" s="364"/>
      <c r="C7" s="364"/>
      <c r="D7" s="364"/>
      <c r="E7" s="364"/>
      <c r="F7" s="364"/>
      <c r="G7" s="343"/>
      <c r="H7" s="364"/>
      <c r="I7" s="340"/>
      <c r="J7" s="364"/>
      <c r="K7" s="364"/>
      <c r="L7" s="363"/>
      <c r="M7" s="340"/>
      <c r="N7" s="343"/>
      <c r="O7" s="62" t="s">
        <v>11</v>
      </c>
      <c r="P7" s="62" t="s">
        <v>12</v>
      </c>
      <c r="Q7" s="62" t="s">
        <v>11</v>
      </c>
      <c r="R7" s="63" t="s">
        <v>12</v>
      </c>
      <c r="S7" s="340"/>
      <c r="T7" s="343"/>
      <c r="U7" s="343"/>
      <c r="V7" s="361"/>
    </row>
    <row r="8" spans="1:22" ht="15" customHeight="1">
      <c r="A8" s="378" t="s">
        <v>877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80"/>
    </row>
    <row r="9" spans="1:22" ht="13.5" customHeight="1">
      <c r="A9" s="348">
        <v>1</v>
      </c>
      <c r="B9" s="351" t="s">
        <v>21</v>
      </c>
      <c r="C9" s="355" t="s">
        <v>22</v>
      </c>
      <c r="D9" s="4" t="s">
        <v>23</v>
      </c>
      <c r="E9" s="44">
        <v>1</v>
      </c>
      <c r="F9" s="5" t="s">
        <v>587</v>
      </c>
      <c r="G9" s="352" t="s">
        <v>890</v>
      </c>
      <c r="H9" s="347">
        <v>187.41</v>
      </c>
      <c r="I9" s="254"/>
      <c r="J9" s="321" t="s">
        <v>998</v>
      </c>
      <c r="K9" s="321" t="s">
        <v>1007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84">
        <v>166.97</v>
      </c>
      <c r="V9" s="61"/>
    </row>
    <row r="10" spans="1:22" ht="15.75" customHeight="1">
      <c r="A10" s="349"/>
      <c r="B10" s="351"/>
      <c r="C10" s="356"/>
      <c r="D10" s="4" t="s">
        <v>24</v>
      </c>
      <c r="E10" s="44">
        <v>2</v>
      </c>
      <c r="F10" s="32" t="s">
        <v>588</v>
      </c>
      <c r="G10" s="353"/>
      <c r="H10" s="347"/>
      <c r="I10" s="251"/>
      <c r="J10" s="322"/>
      <c r="K10" s="322"/>
      <c r="L10" s="101"/>
      <c r="M10" s="101"/>
      <c r="N10" s="101"/>
      <c r="O10" s="107"/>
      <c r="P10" s="101"/>
      <c r="Q10" s="101"/>
      <c r="R10" s="101"/>
      <c r="S10" s="101"/>
      <c r="T10" s="92">
        <v>1</v>
      </c>
      <c r="U10" s="385"/>
      <c r="V10" s="108"/>
    </row>
    <row r="11" spans="1:22" ht="15.75" customHeight="1">
      <c r="A11" s="349"/>
      <c r="B11" s="351"/>
      <c r="C11" s="356"/>
      <c r="D11" s="4" t="s">
        <v>25</v>
      </c>
      <c r="E11" s="44">
        <v>3</v>
      </c>
      <c r="F11" s="32" t="s">
        <v>589</v>
      </c>
      <c r="G11" s="353"/>
      <c r="H11" s="347"/>
      <c r="I11" s="251"/>
      <c r="J11" s="322"/>
      <c r="K11" s="322"/>
      <c r="L11" s="101"/>
      <c r="M11" s="109"/>
      <c r="N11" s="101"/>
      <c r="O11" s="101"/>
      <c r="P11" s="101"/>
      <c r="Q11" s="101"/>
      <c r="R11" s="101"/>
      <c r="S11" s="101"/>
      <c r="T11" s="92">
        <v>1</v>
      </c>
      <c r="U11" s="385"/>
      <c r="V11" s="30"/>
    </row>
    <row r="12" spans="1:22" ht="15" customHeight="1">
      <c r="A12" s="350"/>
      <c r="B12" s="351"/>
      <c r="C12" s="357"/>
      <c r="D12" s="4" t="s">
        <v>26</v>
      </c>
      <c r="E12" s="44">
        <v>4</v>
      </c>
      <c r="F12" s="32" t="s">
        <v>590</v>
      </c>
      <c r="G12" s="354"/>
      <c r="H12" s="347"/>
      <c r="I12" s="251"/>
      <c r="J12" s="323"/>
      <c r="K12" s="323"/>
      <c r="L12" s="101"/>
      <c r="M12" s="109"/>
      <c r="N12" s="101"/>
      <c r="O12" s="101"/>
      <c r="P12" s="101"/>
      <c r="Q12" s="101"/>
      <c r="R12" s="101"/>
      <c r="S12" s="101"/>
      <c r="T12" s="92">
        <v>1</v>
      </c>
      <c r="U12" s="386"/>
      <c r="V12" s="30"/>
    </row>
    <row r="13" spans="1:22" ht="15" customHeight="1">
      <c r="A13" s="348">
        <v>2</v>
      </c>
      <c r="B13" s="348" t="s">
        <v>27</v>
      </c>
      <c r="C13" s="355" t="s">
        <v>22</v>
      </c>
      <c r="D13" s="4" t="s">
        <v>28</v>
      </c>
      <c r="E13" s="44">
        <v>1</v>
      </c>
      <c r="F13" s="5" t="s">
        <v>591</v>
      </c>
      <c r="G13" s="344" t="s">
        <v>891</v>
      </c>
      <c r="H13" s="347">
        <v>230.12</v>
      </c>
      <c r="I13" s="251">
        <v>1</v>
      </c>
      <c r="J13" s="318" t="s">
        <v>999</v>
      </c>
      <c r="K13" s="318" t="s">
        <v>1007</v>
      </c>
      <c r="L13" s="93"/>
      <c r="M13" s="93"/>
      <c r="N13" s="93"/>
      <c r="O13" s="93"/>
      <c r="P13" s="93"/>
      <c r="Q13" s="93"/>
      <c r="R13" s="93"/>
      <c r="S13" s="93"/>
      <c r="T13" s="91"/>
      <c r="U13" s="384">
        <v>114.96</v>
      </c>
      <c r="V13" s="61" t="s">
        <v>880</v>
      </c>
    </row>
    <row r="14" spans="1:22" ht="24.75" customHeight="1">
      <c r="A14" s="349"/>
      <c r="B14" s="349"/>
      <c r="C14" s="356"/>
      <c r="D14" s="4" t="s">
        <v>29</v>
      </c>
      <c r="E14" s="44">
        <v>2</v>
      </c>
      <c r="F14" s="5" t="s">
        <v>580</v>
      </c>
      <c r="G14" s="345"/>
      <c r="H14" s="347"/>
      <c r="I14" s="255"/>
      <c r="J14" s="319"/>
      <c r="K14" s="319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85"/>
      <c r="V14" s="30"/>
    </row>
    <row r="15" spans="1:22" ht="25.5" customHeight="1">
      <c r="A15" s="349"/>
      <c r="B15" s="349"/>
      <c r="C15" s="356"/>
      <c r="D15" s="4" t="s">
        <v>30</v>
      </c>
      <c r="E15" s="44">
        <v>3</v>
      </c>
      <c r="F15" s="5" t="s">
        <v>592</v>
      </c>
      <c r="G15" s="345"/>
      <c r="H15" s="347"/>
      <c r="I15" s="251"/>
      <c r="J15" s="319"/>
      <c r="K15" s="319"/>
      <c r="L15" s="101"/>
      <c r="M15" s="101"/>
      <c r="N15" s="101"/>
      <c r="O15" s="101"/>
      <c r="P15" s="101"/>
      <c r="Q15" s="101"/>
      <c r="R15" s="101"/>
      <c r="S15" s="101"/>
      <c r="T15" s="92">
        <v>1</v>
      </c>
      <c r="U15" s="385"/>
      <c r="V15" s="108"/>
    </row>
    <row r="16" spans="1:22" ht="16.5" customHeight="1">
      <c r="A16" s="349"/>
      <c r="B16" s="349"/>
      <c r="C16" s="356"/>
      <c r="D16" s="4" t="s">
        <v>31</v>
      </c>
      <c r="E16" s="44">
        <v>4</v>
      </c>
      <c r="F16" s="33" t="s">
        <v>593</v>
      </c>
      <c r="G16" s="345"/>
      <c r="H16" s="347"/>
      <c r="I16" s="251"/>
      <c r="J16" s="319"/>
      <c r="K16" s="319"/>
      <c r="L16" s="101"/>
      <c r="M16" s="101"/>
      <c r="N16" s="101"/>
      <c r="O16" s="101"/>
      <c r="P16" s="101"/>
      <c r="Q16" s="101"/>
      <c r="R16" s="101"/>
      <c r="S16" s="101"/>
      <c r="T16" s="92">
        <v>1</v>
      </c>
      <c r="U16" s="385"/>
      <c r="V16" s="30"/>
    </row>
    <row r="17" spans="1:22" ht="41.25">
      <c r="A17" s="350"/>
      <c r="B17" s="350"/>
      <c r="C17" s="357"/>
      <c r="D17" s="4" t="s">
        <v>32</v>
      </c>
      <c r="E17" s="44">
        <v>5</v>
      </c>
      <c r="F17" s="5" t="s">
        <v>586</v>
      </c>
      <c r="G17" s="346"/>
      <c r="H17" s="347"/>
      <c r="I17" s="251">
        <v>1</v>
      </c>
      <c r="J17" s="320"/>
      <c r="K17" s="320"/>
      <c r="L17" s="93"/>
      <c r="M17" s="93"/>
      <c r="N17" s="93"/>
      <c r="O17" s="93"/>
      <c r="P17" s="93"/>
      <c r="Q17" s="93"/>
      <c r="R17" s="93"/>
      <c r="S17" s="93"/>
      <c r="T17" s="91"/>
      <c r="U17" s="386"/>
      <c r="V17" s="110" t="s">
        <v>781</v>
      </c>
    </row>
    <row r="18" spans="1:22" ht="24.75">
      <c r="A18" s="348">
        <v>3</v>
      </c>
      <c r="B18" s="348" t="s">
        <v>37</v>
      </c>
      <c r="C18" s="355" t="s">
        <v>33</v>
      </c>
      <c r="D18" s="4" t="s">
        <v>34</v>
      </c>
      <c r="E18" s="44">
        <v>1</v>
      </c>
      <c r="F18" s="5" t="s">
        <v>594</v>
      </c>
      <c r="G18" s="344" t="s">
        <v>955</v>
      </c>
      <c r="H18" s="347">
        <v>245.37</v>
      </c>
      <c r="I18" s="251">
        <v>1</v>
      </c>
      <c r="J18" s="318" t="s">
        <v>1000</v>
      </c>
      <c r="K18" s="318" t="s">
        <v>1007</v>
      </c>
      <c r="L18" s="93"/>
      <c r="M18" s="93"/>
      <c r="N18" s="93"/>
      <c r="O18" s="93"/>
      <c r="P18" s="93"/>
      <c r="Q18" s="93"/>
      <c r="R18" s="93"/>
      <c r="S18" s="93"/>
      <c r="T18" s="91"/>
      <c r="U18" s="384">
        <v>128.07</v>
      </c>
      <c r="V18" s="9" t="s">
        <v>780</v>
      </c>
    </row>
    <row r="19" spans="1:22" ht="16.5" customHeight="1">
      <c r="A19" s="349"/>
      <c r="B19" s="349"/>
      <c r="C19" s="356"/>
      <c r="D19" s="4" t="s">
        <v>34</v>
      </c>
      <c r="E19" s="44">
        <v>2</v>
      </c>
      <c r="F19" s="32" t="s">
        <v>595</v>
      </c>
      <c r="G19" s="345"/>
      <c r="H19" s="347"/>
      <c r="I19" s="251"/>
      <c r="J19" s="319"/>
      <c r="K19" s="319"/>
      <c r="L19" s="101"/>
      <c r="M19" s="101"/>
      <c r="N19" s="101"/>
      <c r="O19" s="101"/>
      <c r="P19" s="101"/>
      <c r="Q19" s="101"/>
      <c r="R19" s="101"/>
      <c r="S19" s="101"/>
      <c r="T19" s="92">
        <v>1</v>
      </c>
      <c r="U19" s="385"/>
      <c r="V19" s="30"/>
    </row>
    <row r="20" spans="1:22" ht="17.25" customHeight="1">
      <c r="A20" s="349"/>
      <c r="B20" s="349"/>
      <c r="C20" s="356"/>
      <c r="D20" s="4" t="s">
        <v>35</v>
      </c>
      <c r="E20" s="44">
        <v>3</v>
      </c>
      <c r="F20" s="32" t="s">
        <v>596</v>
      </c>
      <c r="G20" s="345"/>
      <c r="H20" s="347"/>
      <c r="I20" s="251"/>
      <c r="J20" s="319"/>
      <c r="K20" s="319"/>
      <c r="L20" s="101"/>
      <c r="M20" s="109"/>
      <c r="N20" s="109"/>
      <c r="O20" s="101"/>
      <c r="P20" s="101"/>
      <c r="Q20" s="101"/>
      <c r="R20" s="101"/>
      <c r="S20" s="101"/>
      <c r="T20" s="92">
        <v>1</v>
      </c>
      <c r="U20" s="385"/>
      <c r="V20" s="108" t="s">
        <v>992</v>
      </c>
    </row>
    <row r="21" spans="1:22" ht="25.5" customHeight="1">
      <c r="A21" s="349"/>
      <c r="B21" s="349"/>
      <c r="C21" s="356"/>
      <c r="D21" s="4" t="s">
        <v>35</v>
      </c>
      <c r="E21" s="44">
        <v>4</v>
      </c>
      <c r="F21" s="5" t="s">
        <v>597</v>
      </c>
      <c r="G21" s="345"/>
      <c r="H21" s="347"/>
      <c r="I21" s="251"/>
      <c r="J21" s="319"/>
      <c r="K21" s="319"/>
      <c r="L21" s="101"/>
      <c r="M21" s="101"/>
      <c r="N21" s="101"/>
      <c r="O21" s="101"/>
      <c r="P21" s="101"/>
      <c r="Q21" s="101"/>
      <c r="R21" s="101"/>
      <c r="S21" s="101"/>
      <c r="T21" s="101">
        <v>1</v>
      </c>
      <c r="U21" s="385"/>
      <c r="V21" s="30"/>
    </row>
    <row r="22" spans="1:22" ht="25.5">
      <c r="A22" s="350"/>
      <c r="B22" s="350"/>
      <c r="C22" s="357"/>
      <c r="D22" s="4" t="s">
        <v>36</v>
      </c>
      <c r="E22" s="44">
        <v>5</v>
      </c>
      <c r="F22" s="5" t="s">
        <v>581</v>
      </c>
      <c r="G22" s="346"/>
      <c r="H22" s="347"/>
      <c r="I22" s="251">
        <v>1</v>
      </c>
      <c r="J22" s="320"/>
      <c r="K22" s="320"/>
      <c r="L22" s="93"/>
      <c r="M22" s="93"/>
      <c r="N22" s="93"/>
      <c r="O22" s="93"/>
      <c r="P22" s="93"/>
      <c r="Q22" s="93"/>
      <c r="R22" s="93"/>
      <c r="S22" s="93"/>
      <c r="T22" s="91"/>
      <c r="U22" s="386"/>
      <c r="V22" s="61" t="s">
        <v>880</v>
      </c>
    </row>
    <row r="23" spans="1:22" ht="15" customHeight="1">
      <c r="A23" s="348">
        <v>4</v>
      </c>
      <c r="B23" s="348" t="s">
        <v>415</v>
      </c>
      <c r="C23" s="355" t="s">
        <v>33</v>
      </c>
      <c r="D23" s="4" t="s">
        <v>38</v>
      </c>
      <c r="E23" s="106">
        <v>1</v>
      </c>
      <c r="F23" s="32" t="s">
        <v>598</v>
      </c>
      <c r="G23" s="344" t="s">
        <v>892</v>
      </c>
      <c r="H23" s="347">
        <v>147.16</v>
      </c>
      <c r="I23" s="251"/>
      <c r="J23" s="318" t="s">
        <v>1001</v>
      </c>
      <c r="K23" s="318" t="s">
        <v>1007</v>
      </c>
      <c r="L23" s="101"/>
      <c r="M23" s="101"/>
      <c r="N23" s="101"/>
      <c r="O23" s="101"/>
      <c r="P23" s="101"/>
      <c r="Q23" s="101"/>
      <c r="R23" s="101"/>
      <c r="S23" s="101"/>
      <c r="T23" s="92">
        <v>1</v>
      </c>
      <c r="U23" s="381">
        <v>85.44</v>
      </c>
      <c r="V23" s="30"/>
    </row>
    <row r="24" spans="1:22" ht="15" customHeight="1">
      <c r="A24" s="349"/>
      <c r="B24" s="349"/>
      <c r="C24" s="356"/>
      <c r="D24" s="4" t="s">
        <v>39</v>
      </c>
      <c r="E24" s="106">
        <v>2</v>
      </c>
      <c r="F24" s="32" t="s">
        <v>599</v>
      </c>
      <c r="G24" s="345"/>
      <c r="H24" s="347"/>
      <c r="I24" s="251"/>
      <c r="J24" s="319"/>
      <c r="K24" s="319"/>
      <c r="L24" s="101"/>
      <c r="M24" s="109"/>
      <c r="N24" s="109"/>
      <c r="O24" s="101"/>
      <c r="P24" s="101"/>
      <c r="Q24" s="101"/>
      <c r="R24" s="101"/>
      <c r="S24" s="101"/>
      <c r="T24" s="92">
        <v>1</v>
      </c>
      <c r="U24" s="382"/>
      <c r="V24" s="108" t="s">
        <v>981</v>
      </c>
    </row>
    <row r="25" spans="1:22" ht="18" customHeight="1">
      <c r="A25" s="350"/>
      <c r="B25" s="350"/>
      <c r="C25" s="357"/>
      <c r="D25" s="4" t="s">
        <v>40</v>
      </c>
      <c r="E25" s="106">
        <v>3</v>
      </c>
      <c r="F25" s="5" t="s">
        <v>600</v>
      </c>
      <c r="G25" s="346"/>
      <c r="H25" s="347"/>
      <c r="I25" s="251">
        <v>1</v>
      </c>
      <c r="J25" s="320"/>
      <c r="K25" s="320"/>
      <c r="L25" s="93"/>
      <c r="M25" s="93"/>
      <c r="N25" s="93"/>
      <c r="O25" s="93"/>
      <c r="P25" s="93"/>
      <c r="Q25" s="93"/>
      <c r="R25" s="93"/>
      <c r="S25" s="93"/>
      <c r="T25" s="91"/>
      <c r="U25" s="383"/>
      <c r="V25" s="37" t="s">
        <v>774</v>
      </c>
    </row>
    <row r="26" spans="1:22" ht="26.25" customHeight="1">
      <c r="A26" s="348">
        <v>5</v>
      </c>
      <c r="B26" s="348" t="s">
        <v>416</v>
      </c>
      <c r="C26" s="355" t="s">
        <v>33</v>
      </c>
      <c r="D26" s="4" t="s">
        <v>41</v>
      </c>
      <c r="E26" s="106">
        <v>1</v>
      </c>
      <c r="F26" s="5" t="s">
        <v>601</v>
      </c>
      <c r="G26" s="344" t="s">
        <v>893</v>
      </c>
      <c r="H26" s="347">
        <v>195.49</v>
      </c>
      <c r="I26" s="251"/>
      <c r="J26" s="318" t="s">
        <v>1000</v>
      </c>
      <c r="K26" s="318" t="s">
        <v>1007</v>
      </c>
      <c r="L26" s="101"/>
      <c r="M26" s="101"/>
      <c r="N26" s="101"/>
      <c r="O26" s="101"/>
      <c r="P26" s="101"/>
      <c r="Q26" s="101"/>
      <c r="R26" s="101"/>
      <c r="S26" s="101"/>
      <c r="T26" s="92">
        <v>1</v>
      </c>
      <c r="U26" s="381">
        <v>118.19</v>
      </c>
      <c r="V26" s="30"/>
    </row>
    <row r="27" spans="1:22" ht="15" customHeight="1">
      <c r="A27" s="349"/>
      <c r="B27" s="349"/>
      <c r="C27" s="356"/>
      <c r="D27" s="4" t="s">
        <v>42</v>
      </c>
      <c r="E27" s="106">
        <v>2</v>
      </c>
      <c r="F27" s="5" t="s">
        <v>602</v>
      </c>
      <c r="G27" s="345"/>
      <c r="H27" s="347"/>
      <c r="I27" s="251"/>
      <c r="J27" s="319"/>
      <c r="K27" s="319"/>
      <c r="L27" s="101"/>
      <c r="M27" s="101"/>
      <c r="N27" s="101"/>
      <c r="O27" s="101"/>
      <c r="P27" s="101"/>
      <c r="Q27" s="101"/>
      <c r="R27" s="101"/>
      <c r="S27" s="101"/>
      <c r="T27" s="92">
        <v>1</v>
      </c>
      <c r="U27" s="382"/>
      <c r="V27" s="30"/>
    </row>
    <row r="28" spans="1:22" ht="17.25" customHeight="1">
      <c r="A28" s="349"/>
      <c r="B28" s="349"/>
      <c r="C28" s="356"/>
      <c r="D28" s="4" t="s">
        <v>43</v>
      </c>
      <c r="E28" s="106">
        <v>3</v>
      </c>
      <c r="F28" s="5" t="s">
        <v>603</v>
      </c>
      <c r="G28" s="345"/>
      <c r="H28" s="347"/>
      <c r="I28" s="251">
        <v>1</v>
      </c>
      <c r="J28" s="319"/>
      <c r="K28" s="319"/>
      <c r="L28" s="93"/>
      <c r="M28" s="93"/>
      <c r="N28" s="93"/>
      <c r="O28" s="93"/>
      <c r="P28" s="93"/>
      <c r="Q28" s="93"/>
      <c r="R28" s="93"/>
      <c r="S28" s="93"/>
      <c r="T28" s="91"/>
      <c r="U28" s="382"/>
      <c r="V28" s="1" t="s">
        <v>1089</v>
      </c>
    </row>
    <row r="29" spans="1:22" ht="25.5" customHeight="1">
      <c r="A29" s="350"/>
      <c r="B29" s="350"/>
      <c r="C29" s="357"/>
      <c r="D29" s="4" t="s">
        <v>44</v>
      </c>
      <c r="E29" s="106">
        <v>4</v>
      </c>
      <c r="F29" s="32" t="s">
        <v>604</v>
      </c>
      <c r="G29" s="346"/>
      <c r="H29" s="347"/>
      <c r="I29" s="251"/>
      <c r="J29" s="320"/>
      <c r="K29" s="320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83"/>
      <c r="V29" s="108"/>
    </row>
    <row r="30" spans="1:22" ht="15" customHeight="1">
      <c r="A30" s="348">
        <v>6</v>
      </c>
      <c r="B30" s="348" t="s">
        <v>417</v>
      </c>
      <c r="C30" s="355" t="s">
        <v>45</v>
      </c>
      <c r="D30" s="4" t="s">
        <v>46</v>
      </c>
      <c r="E30" s="106">
        <v>1</v>
      </c>
      <c r="F30" s="5" t="s">
        <v>605</v>
      </c>
      <c r="G30" s="377" t="s">
        <v>894</v>
      </c>
      <c r="H30" s="347">
        <v>139.51</v>
      </c>
      <c r="I30" s="251"/>
      <c r="J30" s="318" t="s">
        <v>1002</v>
      </c>
      <c r="K30" s="318" t="s">
        <v>1007</v>
      </c>
      <c r="L30" s="101"/>
      <c r="M30" s="101"/>
      <c r="N30" s="101"/>
      <c r="O30" s="101"/>
      <c r="P30" s="101"/>
      <c r="Q30" s="101"/>
      <c r="R30" s="101">
        <v>1</v>
      </c>
      <c r="S30" s="93"/>
      <c r="T30" s="91"/>
      <c r="U30" s="381">
        <v>31.22</v>
      </c>
      <c r="V30" s="30"/>
    </row>
    <row r="31" spans="1:22" ht="26.25" customHeight="1">
      <c r="A31" s="349"/>
      <c r="B31" s="349"/>
      <c r="C31" s="356"/>
      <c r="D31" s="4" t="s">
        <v>46</v>
      </c>
      <c r="E31" s="106">
        <v>2</v>
      </c>
      <c r="F31" s="5" t="s">
        <v>582</v>
      </c>
      <c r="G31" s="377"/>
      <c r="H31" s="347"/>
      <c r="I31" s="251"/>
      <c r="J31" s="319"/>
      <c r="K31" s="319"/>
      <c r="L31" s="101"/>
      <c r="M31" s="101"/>
      <c r="N31" s="101"/>
      <c r="O31" s="101"/>
      <c r="P31" s="101">
        <v>1</v>
      </c>
      <c r="Q31" s="93"/>
      <c r="R31" s="93"/>
      <c r="S31" s="93"/>
      <c r="T31" s="91"/>
      <c r="U31" s="382"/>
      <c r="V31" s="108" t="s">
        <v>976</v>
      </c>
    </row>
    <row r="32" spans="1:22" ht="15" customHeight="1">
      <c r="A32" s="350"/>
      <c r="B32" s="350"/>
      <c r="C32" s="357"/>
      <c r="D32" s="4" t="s">
        <v>47</v>
      </c>
      <c r="E32" s="106">
        <v>3</v>
      </c>
      <c r="F32" s="5" t="s">
        <v>606</v>
      </c>
      <c r="G32" s="377"/>
      <c r="H32" s="347"/>
      <c r="I32" s="251">
        <v>1</v>
      </c>
      <c r="J32" s="320"/>
      <c r="K32" s="320"/>
      <c r="L32" s="93"/>
      <c r="M32" s="93"/>
      <c r="N32" s="93"/>
      <c r="O32" s="93"/>
      <c r="P32" s="93"/>
      <c r="Q32" s="93"/>
      <c r="R32" s="93"/>
      <c r="S32" s="93"/>
      <c r="T32" s="91"/>
      <c r="U32" s="383"/>
      <c r="V32" s="108" t="s">
        <v>881</v>
      </c>
    </row>
    <row r="33" spans="1:22" ht="14.25" customHeight="1">
      <c r="A33" s="348">
        <v>7</v>
      </c>
      <c r="B33" s="348" t="s">
        <v>418</v>
      </c>
      <c r="C33" s="355" t="s">
        <v>45</v>
      </c>
      <c r="D33" s="4" t="s">
        <v>48</v>
      </c>
      <c r="E33" s="106">
        <v>1</v>
      </c>
      <c r="F33" s="5" t="s">
        <v>607</v>
      </c>
      <c r="G33" s="377" t="s">
        <v>894</v>
      </c>
      <c r="H33" s="347">
        <v>141.09</v>
      </c>
      <c r="I33" s="251"/>
      <c r="J33" s="318" t="s">
        <v>1003</v>
      </c>
      <c r="K33" s="318" t="s">
        <v>1007</v>
      </c>
      <c r="L33" s="101"/>
      <c r="M33" s="101"/>
      <c r="N33" s="101"/>
      <c r="O33" s="101"/>
      <c r="P33" s="101"/>
      <c r="Q33" s="101"/>
      <c r="R33" s="101"/>
      <c r="S33" s="101"/>
      <c r="T33" s="92">
        <v>1</v>
      </c>
      <c r="U33" s="384">
        <v>49.44</v>
      </c>
      <c r="V33" s="30"/>
    </row>
    <row r="34" spans="1:22" ht="13.5" customHeight="1">
      <c r="A34" s="349"/>
      <c r="B34" s="349"/>
      <c r="C34" s="356"/>
      <c r="D34" s="4" t="s">
        <v>49</v>
      </c>
      <c r="E34" s="106">
        <v>2</v>
      </c>
      <c r="F34" s="5" t="s">
        <v>608</v>
      </c>
      <c r="G34" s="377"/>
      <c r="H34" s="347"/>
      <c r="I34" s="251"/>
      <c r="J34" s="319"/>
      <c r="K34" s="319"/>
      <c r="L34" s="101"/>
      <c r="M34" s="101"/>
      <c r="N34" s="101"/>
      <c r="O34" s="101"/>
      <c r="P34" s="101">
        <v>1</v>
      </c>
      <c r="Q34" s="93"/>
      <c r="R34" s="93"/>
      <c r="S34" s="93"/>
      <c r="T34" s="91"/>
      <c r="U34" s="385"/>
      <c r="V34" s="108" t="s">
        <v>988</v>
      </c>
    </row>
    <row r="35" spans="1:22" ht="30.75" customHeight="1">
      <c r="A35" s="350"/>
      <c r="B35" s="350"/>
      <c r="C35" s="357"/>
      <c r="D35" s="4" t="s">
        <v>50</v>
      </c>
      <c r="E35" s="106">
        <v>3</v>
      </c>
      <c r="F35" s="5" t="s">
        <v>609</v>
      </c>
      <c r="G35" s="377"/>
      <c r="H35" s="347"/>
      <c r="I35" s="251"/>
      <c r="J35" s="320"/>
      <c r="K35" s="320"/>
      <c r="L35" s="101"/>
      <c r="M35" s="101"/>
      <c r="N35" s="101">
        <v>1</v>
      </c>
      <c r="O35" s="93"/>
      <c r="P35" s="93"/>
      <c r="Q35" s="93"/>
      <c r="R35" s="93"/>
      <c r="S35" s="93"/>
      <c r="T35" s="91"/>
      <c r="U35" s="386"/>
      <c r="V35" s="30"/>
    </row>
    <row r="36" spans="1:22" ht="15" customHeight="1">
      <c r="A36" s="348">
        <v>8</v>
      </c>
      <c r="B36" s="348" t="s">
        <v>419</v>
      </c>
      <c r="C36" s="355" t="s">
        <v>45</v>
      </c>
      <c r="D36" s="4" t="s">
        <v>51</v>
      </c>
      <c r="E36" s="106">
        <v>1</v>
      </c>
      <c r="F36" s="5" t="s">
        <v>610</v>
      </c>
      <c r="G36" s="344" t="s">
        <v>894</v>
      </c>
      <c r="H36" s="347">
        <v>187.21</v>
      </c>
      <c r="I36" s="251"/>
      <c r="J36" s="318" t="s">
        <v>1002</v>
      </c>
      <c r="K36" s="318" t="s">
        <v>1007</v>
      </c>
      <c r="L36" s="101"/>
      <c r="M36" s="101"/>
      <c r="N36" s="101"/>
      <c r="O36" s="101"/>
      <c r="P36" s="101">
        <v>1</v>
      </c>
      <c r="Q36" s="93"/>
      <c r="R36" s="93"/>
      <c r="S36" s="93"/>
      <c r="T36" s="91"/>
      <c r="U36" s="384">
        <v>61.39</v>
      </c>
      <c r="V36" s="30"/>
    </row>
    <row r="37" spans="1:22" ht="15.75" customHeight="1">
      <c r="A37" s="349"/>
      <c r="B37" s="349"/>
      <c r="C37" s="356"/>
      <c r="D37" s="4" t="s">
        <v>52</v>
      </c>
      <c r="E37" s="106">
        <v>2</v>
      </c>
      <c r="F37" s="5" t="s">
        <v>611</v>
      </c>
      <c r="G37" s="345"/>
      <c r="H37" s="347"/>
      <c r="I37" s="251"/>
      <c r="J37" s="319"/>
      <c r="K37" s="319"/>
      <c r="L37" s="101"/>
      <c r="M37" s="101"/>
      <c r="N37" s="101"/>
      <c r="O37" s="101"/>
      <c r="P37" s="101"/>
      <c r="Q37" s="101">
        <v>1</v>
      </c>
      <c r="R37" s="93"/>
      <c r="S37" s="93"/>
      <c r="T37" s="91"/>
      <c r="U37" s="385"/>
      <c r="V37" s="30"/>
    </row>
    <row r="38" spans="1:22" ht="27" customHeight="1">
      <c r="A38" s="349"/>
      <c r="B38" s="349"/>
      <c r="C38" s="356"/>
      <c r="D38" s="4" t="s">
        <v>53</v>
      </c>
      <c r="E38" s="106">
        <v>3</v>
      </c>
      <c r="F38" s="5" t="s">
        <v>583</v>
      </c>
      <c r="G38" s="345"/>
      <c r="H38" s="347"/>
      <c r="I38" s="251"/>
      <c r="J38" s="319"/>
      <c r="K38" s="319"/>
      <c r="L38" s="101"/>
      <c r="M38" s="101"/>
      <c r="N38" s="101"/>
      <c r="O38" s="166">
        <v>1</v>
      </c>
      <c r="P38" s="93"/>
      <c r="Q38" s="93"/>
      <c r="R38" s="93"/>
      <c r="S38" s="93"/>
      <c r="T38" s="91"/>
      <c r="U38" s="385"/>
      <c r="V38" s="108"/>
    </row>
    <row r="39" spans="1:22" ht="24.75" customHeight="1">
      <c r="A39" s="350"/>
      <c r="B39" s="350"/>
      <c r="C39" s="357"/>
      <c r="D39" s="4" t="s">
        <v>54</v>
      </c>
      <c r="E39" s="106">
        <v>4</v>
      </c>
      <c r="F39" s="5" t="s">
        <v>584</v>
      </c>
      <c r="G39" s="346"/>
      <c r="H39" s="347"/>
      <c r="I39" s="251"/>
      <c r="J39" s="320"/>
      <c r="K39" s="320"/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386"/>
      <c r="V39" s="30"/>
    </row>
    <row r="40" spans="1:22" ht="18" customHeight="1">
      <c r="A40" s="348">
        <v>9</v>
      </c>
      <c r="B40" s="348" t="s">
        <v>420</v>
      </c>
      <c r="C40" s="355" t="s">
        <v>55</v>
      </c>
      <c r="D40" s="4" t="s">
        <v>55</v>
      </c>
      <c r="E40" s="106">
        <v>1</v>
      </c>
      <c r="F40" s="5" t="s">
        <v>612</v>
      </c>
      <c r="G40" s="374" t="s">
        <v>895</v>
      </c>
      <c r="H40" s="347">
        <v>187.37</v>
      </c>
      <c r="I40" s="251"/>
      <c r="J40" s="318" t="s">
        <v>1004</v>
      </c>
      <c r="K40" s="318" t="s">
        <v>1007</v>
      </c>
      <c r="L40" s="101"/>
      <c r="M40" s="101"/>
      <c r="N40" s="101"/>
      <c r="O40" s="101"/>
      <c r="P40" s="101"/>
      <c r="Q40" s="101"/>
      <c r="R40" s="101"/>
      <c r="S40" s="101"/>
      <c r="T40" s="92">
        <v>1</v>
      </c>
      <c r="U40" s="381">
        <v>160.63</v>
      </c>
      <c r="V40" s="30"/>
    </row>
    <row r="41" spans="1:22" ht="15" customHeight="1">
      <c r="A41" s="349"/>
      <c r="B41" s="349"/>
      <c r="C41" s="356"/>
      <c r="D41" s="4" t="s">
        <v>56</v>
      </c>
      <c r="E41" s="106">
        <v>2</v>
      </c>
      <c r="F41" s="5" t="s">
        <v>613</v>
      </c>
      <c r="G41" s="375"/>
      <c r="H41" s="347"/>
      <c r="I41" s="251"/>
      <c r="J41" s="319"/>
      <c r="K41" s="319"/>
      <c r="L41" s="101"/>
      <c r="M41" s="101"/>
      <c r="N41" s="101"/>
      <c r="O41" s="101"/>
      <c r="P41" s="101"/>
      <c r="Q41" s="101"/>
      <c r="R41" s="101"/>
      <c r="S41" s="101"/>
      <c r="T41" s="92">
        <v>1</v>
      </c>
      <c r="U41" s="382"/>
      <c r="V41" s="108"/>
    </row>
    <row r="42" spans="1:22" ht="15" customHeight="1">
      <c r="A42" s="349"/>
      <c r="B42" s="349"/>
      <c r="C42" s="356"/>
      <c r="D42" s="4" t="s">
        <v>57</v>
      </c>
      <c r="E42" s="106">
        <v>3</v>
      </c>
      <c r="F42" s="5" t="s">
        <v>614</v>
      </c>
      <c r="G42" s="375"/>
      <c r="H42" s="347"/>
      <c r="I42" s="251"/>
      <c r="J42" s="319"/>
      <c r="K42" s="319"/>
      <c r="L42" s="101"/>
      <c r="M42" s="101"/>
      <c r="N42" s="101"/>
      <c r="O42" s="101"/>
      <c r="P42" s="101"/>
      <c r="Q42" s="101"/>
      <c r="R42" s="101"/>
      <c r="S42" s="101"/>
      <c r="T42" s="92">
        <v>1</v>
      </c>
      <c r="U42" s="382"/>
      <c r="V42" s="61"/>
    </row>
    <row r="43" spans="1:22" ht="15" customHeight="1">
      <c r="A43" s="350"/>
      <c r="B43" s="350"/>
      <c r="C43" s="357"/>
      <c r="D43" s="4" t="s">
        <v>58</v>
      </c>
      <c r="E43" s="106">
        <v>4</v>
      </c>
      <c r="F43" s="5" t="s">
        <v>615</v>
      </c>
      <c r="G43" s="376"/>
      <c r="H43" s="347"/>
      <c r="I43" s="251"/>
      <c r="J43" s="320"/>
      <c r="K43" s="320"/>
      <c r="L43" s="101"/>
      <c r="M43" s="101"/>
      <c r="N43" s="101"/>
      <c r="O43" s="101"/>
      <c r="P43" s="101"/>
      <c r="Q43" s="101"/>
      <c r="R43" s="101"/>
      <c r="S43" s="101"/>
      <c r="T43" s="92">
        <v>1</v>
      </c>
      <c r="U43" s="383"/>
      <c r="V43" s="61"/>
    </row>
    <row r="44" spans="1:22" ht="25.5">
      <c r="A44" s="348">
        <v>10</v>
      </c>
      <c r="B44" s="395" t="s">
        <v>425</v>
      </c>
      <c r="C44" s="355" t="s">
        <v>55</v>
      </c>
      <c r="D44" s="4" t="s">
        <v>59</v>
      </c>
      <c r="E44" s="106">
        <v>1</v>
      </c>
      <c r="F44" s="5" t="s">
        <v>616</v>
      </c>
      <c r="G44" s="344" t="s">
        <v>896</v>
      </c>
      <c r="H44" s="390">
        <v>186.1</v>
      </c>
      <c r="I44" s="251"/>
      <c r="J44" s="318" t="s">
        <v>999</v>
      </c>
      <c r="K44" s="318" t="s">
        <v>1007</v>
      </c>
      <c r="L44" s="101"/>
      <c r="M44" s="101"/>
      <c r="N44" s="101"/>
      <c r="O44" s="101"/>
      <c r="P44" s="101"/>
      <c r="Q44" s="101"/>
      <c r="R44" s="101"/>
      <c r="S44" s="101">
        <v>1</v>
      </c>
      <c r="T44" s="91"/>
      <c r="U44" s="381">
        <v>83.76</v>
      </c>
      <c r="V44" s="37"/>
    </row>
    <row r="45" spans="1:22" ht="15" customHeight="1">
      <c r="A45" s="349"/>
      <c r="B45" s="396"/>
      <c r="C45" s="356"/>
      <c r="D45" s="4" t="s">
        <v>60</v>
      </c>
      <c r="E45" s="106">
        <v>2</v>
      </c>
      <c r="F45" s="32" t="s">
        <v>617</v>
      </c>
      <c r="G45" s="345"/>
      <c r="H45" s="398"/>
      <c r="I45" s="251"/>
      <c r="J45" s="319"/>
      <c r="K45" s="319"/>
      <c r="L45" s="101"/>
      <c r="M45" s="101"/>
      <c r="N45" s="101"/>
      <c r="O45" s="101"/>
      <c r="P45" s="101"/>
      <c r="Q45" s="101"/>
      <c r="R45" s="101"/>
      <c r="S45" s="101"/>
      <c r="T45" s="92">
        <v>1</v>
      </c>
      <c r="U45" s="382"/>
      <c r="V45" s="108"/>
    </row>
    <row r="46" spans="1:22" ht="15.75" customHeight="1">
      <c r="A46" s="349"/>
      <c r="B46" s="396"/>
      <c r="C46" s="356"/>
      <c r="D46" s="4" t="s">
        <v>61</v>
      </c>
      <c r="E46" s="106">
        <v>3</v>
      </c>
      <c r="F46" s="5" t="s">
        <v>618</v>
      </c>
      <c r="G46" s="345"/>
      <c r="H46" s="398"/>
      <c r="I46" s="251">
        <v>1</v>
      </c>
      <c r="J46" s="319"/>
      <c r="K46" s="319"/>
      <c r="L46" s="93"/>
      <c r="M46" s="93"/>
      <c r="N46" s="93"/>
      <c r="O46" s="93"/>
      <c r="P46" s="93"/>
      <c r="Q46" s="93"/>
      <c r="R46" s="93"/>
      <c r="S46" s="93"/>
      <c r="T46" s="91"/>
      <c r="U46" s="382"/>
      <c r="V46" s="30" t="s">
        <v>783</v>
      </c>
    </row>
    <row r="47" spans="1:22" ht="15" customHeight="1">
      <c r="A47" s="350"/>
      <c r="B47" s="397"/>
      <c r="C47" s="357"/>
      <c r="D47" s="4" t="s">
        <v>62</v>
      </c>
      <c r="E47" s="106">
        <v>4</v>
      </c>
      <c r="F47" s="32" t="s">
        <v>619</v>
      </c>
      <c r="G47" s="346"/>
      <c r="H47" s="391"/>
      <c r="I47" s="251"/>
      <c r="J47" s="320"/>
      <c r="K47" s="320"/>
      <c r="L47" s="101"/>
      <c r="M47" s="101"/>
      <c r="N47" s="101"/>
      <c r="O47" s="101"/>
      <c r="P47" s="101"/>
      <c r="Q47" s="101"/>
      <c r="R47" s="101">
        <v>1</v>
      </c>
      <c r="S47" s="93"/>
      <c r="T47" s="91"/>
      <c r="U47" s="383"/>
      <c r="V47" s="30" t="s">
        <v>1090</v>
      </c>
    </row>
    <row r="48" spans="1:22" ht="15" customHeight="1">
      <c r="A48" s="348">
        <v>11</v>
      </c>
      <c r="B48" s="348" t="s">
        <v>424</v>
      </c>
      <c r="C48" s="355" t="s">
        <v>63</v>
      </c>
      <c r="D48" s="4" t="s">
        <v>64</v>
      </c>
      <c r="E48" s="106">
        <v>1</v>
      </c>
      <c r="F48" s="32" t="s">
        <v>620</v>
      </c>
      <c r="G48" s="344" t="s">
        <v>897</v>
      </c>
      <c r="H48" s="392">
        <v>183.57</v>
      </c>
      <c r="I48" s="251"/>
      <c r="J48" s="318" t="s">
        <v>1005</v>
      </c>
      <c r="K48" s="318" t="s">
        <v>1007</v>
      </c>
      <c r="L48" s="101"/>
      <c r="M48" s="101"/>
      <c r="N48" s="101"/>
      <c r="O48" s="101"/>
      <c r="P48" s="101"/>
      <c r="Q48" s="101"/>
      <c r="R48" s="101"/>
      <c r="S48" s="101"/>
      <c r="T48" s="92">
        <v>1</v>
      </c>
      <c r="U48" s="384">
        <v>155.86000000000001</v>
      </c>
      <c r="V48" s="30"/>
    </row>
    <row r="49" spans="1:22" ht="15" customHeight="1">
      <c r="A49" s="349"/>
      <c r="B49" s="349"/>
      <c r="C49" s="356"/>
      <c r="D49" s="4" t="s">
        <v>65</v>
      </c>
      <c r="E49" s="106">
        <v>2</v>
      </c>
      <c r="F49" s="32" t="s">
        <v>621</v>
      </c>
      <c r="G49" s="345"/>
      <c r="H49" s="393"/>
      <c r="I49" s="251"/>
      <c r="J49" s="319"/>
      <c r="K49" s="319"/>
      <c r="L49" s="101"/>
      <c r="M49" s="101"/>
      <c r="N49" s="101"/>
      <c r="O49" s="101"/>
      <c r="P49" s="101"/>
      <c r="Q49" s="101"/>
      <c r="R49" s="101"/>
      <c r="S49" s="101"/>
      <c r="T49" s="92">
        <v>1</v>
      </c>
      <c r="U49" s="385"/>
      <c r="V49" s="30"/>
    </row>
    <row r="50" spans="1:22" ht="24.75" customHeight="1">
      <c r="A50" s="349"/>
      <c r="B50" s="349"/>
      <c r="C50" s="356"/>
      <c r="D50" s="4" t="s">
        <v>66</v>
      </c>
      <c r="E50" s="106">
        <v>3</v>
      </c>
      <c r="F50" s="5" t="s">
        <v>585</v>
      </c>
      <c r="G50" s="345"/>
      <c r="H50" s="393"/>
      <c r="I50" s="254"/>
      <c r="J50" s="319"/>
      <c r="K50" s="319"/>
      <c r="L50" s="109"/>
      <c r="M50" s="101"/>
      <c r="N50" s="101"/>
      <c r="O50" s="101"/>
      <c r="P50" s="101"/>
      <c r="Q50" s="101"/>
      <c r="R50" s="101"/>
      <c r="S50" s="101"/>
      <c r="T50" s="92">
        <v>1</v>
      </c>
      <c r="U50" s="385"/>
      <c r="V50" s="108"/>
    </row>
    <row r="51" spans="1:22" ht="24" customHeight="1">
      <c r="A51" s="350"/>
      <c r="B51" s="350"/>
      <c r="C51" s="357"/>
      <c r="D51" s="4" t="s">
        <v>67</v>
      </c>
      <c r="E51" s="106">
        <v>4</v>
      </c>
      <c r="F51" s="32" t="s">
        <v>622</v>
      </c>
      <c r="G51" s="346"/>
      <c r="H51" s="394"/>
      <c r="I51" s="254"/>
      <c r="J51" s="320"/>
      <c r="K51" s="320"/>
      <c r="L51" s="109"/>
      <c r="M51" s="101"/>
      <c r="N51" s="101"/>
      <c r="O51" s="101"/>
      <c r="P51" s="101"/>
      <c r="Q51" s="101"/>
      <c r="R51" s="101"/>
      <c r="S51" s="101"/>
      <c r="T51" s="92">
        <v>1</v>
      </c>
      <c r="U51" s="386"/>
      <c r="V51" s="30"/>
    </row>
    <row r="52" spans="1:22" ht="18.75" customHeight="1">
      <c r="A52" s="348">
        <v>12</v>
      </c>
      <c r="B52" s="348" t="s">
        <v>423</v>
      </c>
      <c r="C52" s="355" t="s">
        <v>63</v>
      </c>
      <c r="D52" s="4" t="s">
        <v>68</v>
      </c>
      <c r="E52" s="106">
        <v>1</v>
      </c>
      <c r="F52" s="32" t="s">
        <v>623</v>
      </c>
      <c r="G52" s="344" t="s">
        <v>1078</v>
      </c>
      <c r="H52" s="390">
        <v>91.1</v>
      </c>
      <c r="I52" s="251"/>
      <c r="J52" s="318" t="s">
        <v>998</v>
      </c>
      <c r="K52" s="318" t="s">
        <v>1007</v>
      </c>
      <c r="L52" s="101"/>
      <c r="M52" s="101"/>
      <c r="N52" s="101"/>
      <c r="O52" s="101"/>
      <c r="P52" s="101"/>
      <c r="Q52" s="101"/>
      <c r="R52" s="101"/>
      <c r="S52" s="101"/>
      <c r="T52" s="92">
        <v>1</v>
      </c>
      <c r="U52" s="381">
        <v>73.459999999999994</v>
      </c>
      <c r="V52" s="30"/>
    </row>
    <row r="53" spans="1:22" ht="30.75" customHeight="1">
      <c r="A53" s="350"/>
      <c r="B53" s="350"/>
      <c r="C53" s="357"/>
      <c r="D53" s="4" t="s">
        <v>69</v>
      </c>
      <c r="E53" s="106">
        <v>2</v>
      </c>
      <c r="F53" s="5" t="s">
        <v>624</v>
      </c>
      <c r="G53" s="346"/>
      <c r="H53" s="391"/>
      <c r="I53" s="254"/>
      <c r="J53" s="320"/>
      <c r="K53" s="320"/>
      <c r="L53" s="109"/>
      <c r="M53" s="101"/>
      <c r="N53" s="101"/>
      <c r="O53" s="101"/>
      <c r="P53" s="101"/>
      <c r="Q53" s="101"/>
      <c r="R53" s="101"/>
      <c r="S53" s="101"/>
      <c r="T53" s="92">
        <v>1</v>
      </c>
      <c r="U53" s="383"/>
      <c r="V53" s="108"/>
    </row>
    <row r="54" spans="1:22" ht="15" customHeight="1">
      <c r="A54" s="348">
        <v>13</v>
      </c>
      <c r="B54" s="348" t="s">
        <v>422</v>
      </c>
      <c r="C54" s="355" t="s">
        <v>70</v>
      </c>
      <c r="D54" s="4" t="s">
        <v>71</v>
      </c>
      <c r="E54" s="106">
        <v>1</v>
      </c>
      <c r="F54" s="32" t="s">
        <v>625</v>
      </c>
      <c r="G54" s="401" t="s">
        <v>898</v>
      </c>
      <c r="H54" s="392">
        <v>179.49</v>
      </c>
      <c r="I54" s="254"/>
      <c r="J54" s="321" t="s">
        <v>1006</v>
      </c>
      <c r="K54" s="321" t="s">
        <v>1007</v>
      </c>
      <c r="L54" s="109"/>
      <c r="M54" s="101"/>
      <c r="N54" s="101"/>
      <c r="O54" s="101"/>
      <c r="P54" s="101"/>
      <c r="Q54" s="101"/>
      <c r="R54" s="101"/>
      <c r="S54" s="101">
        <v>1</v>
      </c>
      <c r="T54" s="91"/>
      <c r="U54" s="381">
        <v>112.73</v>
      </c>
      <c r="V54" s="37"/>
    </row>
    <row r="55" spans="1:22" ht="59.25" customHeight="1">
      <c r="A55" s="349"/>
      <c r="B55" s="349"/>
      <c r="C55" s="356"/>
      <c r="D55" s="4" t="s">
        <v>72</v>
      </c>
      <c r="E55" s="106">
        <v>2</v>
      </c>
      <c r="F55" s="32" t="s">
        <v>626</v>
      </c>
      <c r="G55" s="401"/>
      <c r="H55" s="393"/>
      <c r="I55" s="251">
        <v>1</v>
      </c>
      <c r="J55" s="322"/>
      <c r="K55" s="322"/>
      <c r="L55" s="112"/>
      <c r="M55" s="93"/>
      <c r="N55" s="93"/>
      <c r="O55" s="93"/>
      <c r="P55" s="93"/>
      <c r="Q55" s="93"/>
      <c r="R55" s="93"/>
      <c r="S55" s="93"/>
      <c r="T55" s="91"/>
      <c r="U55" s="382"/>
      <c r="V55" s="113" t="s">
        <v>779</v>
      </c>
    </row>
    <row r="56" spans="1:22" ht="14.25" customHeight="1">
      <c r="A56" s="349"/>
      <c r="B56" s="349"/>
      <c r="C56" s="356"/>
      <c r="D56" s="4" t="s">
        <v>73</v>
      </c>
      <c r="E56" s="106">
        <v>3</v>
      </c>
      <c r="F56" s="32" t="s">
        <v>627</v>
      </c>
      <c r="G56" s="401"/>
      <c r="H56" s="393"/>
      <c r="I56" s="251"/>
      <c r="J56" s="322"/>
      <c r="K56" s="322"/>
      <c r="L56" s="101"/>
      <c r="M56" s="107"/>
      <c r="N56" s="101"/>
      <c r="O56" s="101"/>
      <c r="P56" s="101"/>
      <c r="Q56" s="101"/>
      <c r="R56" s="101"/>
      <c r="S56" s="101"/>
      <c r="T56" s="92">
        <v>1</v>
      </c>
      <c r="U56" s="382"/>
      <c r="V56" s="108"/>
    </row>
    <row r="57" spans="1:22" ht="14.25" customHeight="1">
      <c r="A57" s="350"/>
      <c r="B57" s="350"/>
      <c r="C57" s="357"/>
      <c r="D57" s="4" t="s">
        <v>74</v>
      </c>
      <c r="E57" s="106">
        <v>4</v>
      </c>
      <c r="F57" s="32" t="s">
        <v>628</v>
      </c>
      <c r="G57" s="401"/>
      <c r="H57" s="394"/>
      <c r="I57" s="251"/>
      <c r="J57" s="323"/>
      <c r="K57" s="323"/>
      <c r="L57" s="101"/>
      <c r="M57" s="109"/>
      <c r="N57" s="101"/>
      <c r="O57" s="101"/>
      <c r="P57" s="101"/>
      <c r="Q57" s="101"/>
      <c r="R57" s="101"/>
      <c r="S57" s="101"/>
      <c r="T57" s="92">
        <v>1</v>
      </c>
      <c r="U57" s="383"/>
      <c r="V57" s="30"/>
    </row>
    <row r="58" spans="1:22" ht="15" customHeight="1">
      <c r="A58" s="348">
        <v>14</v>
      </c>
      <c r="B58" s="348" t="s">
        <v>421</v>
      </c>
      <c r="C58" s="355" t="s">
        <v>70</v>
      </c>
      <c r="D58" s="4" t="s">
        <v>143</v>
      </c>
      <c r="E58" s="106">
        <v>1</v>
      </c>
      <c r="F58" s="32" t="s">
        <v>629</v>
      </c>
      <c r="G58" s="344" t="s">
        <v>899</v>
      </c>
      <c r="H58" s="392">
        <v>181.12</v>
      </c>
      <c r="I58" s="256"/>
      <c r="J58" s="324" t="s">
        <v>998</v>
      </c>
      <c r="K58" s="325" t="s">
        <v>1007</v>
      </c>
      <c r="L58" s="101"/>
      <c r="M58" s="107"/>
      <c r="N58" s="101"/>
      <c r="O58" s="101"/>
      <c r="P58" s="101"/>
      <c r="Q58" s="101"/>
      <c r="R58" s="101"/>
      <c r="S58" s="101"/>
      <c r="T58" s="92">
        <v>1</v>
      </c>
      <c r="U58" s="387">
        <v>153.5</v>
      </c>
      <c r="V58" s="30"/>
    </row>
    <row r="59" spans="1:22" ht="13.5" customHeight="1">
      <c r="A59" s="349"/>
      <c r="B59" s="349"/>
      <c r="C59" s="356"/>
      <c r="D59" s="4" t="s">
        <v>144</v>
      </c>
      <c r="E59" s="106">
        <v>2</v>
      </c>
      <c r="F59" s="32" t="s">
        <v>630</v>
      </c>
      <c r="G59" s="399"/>
      <c r="H59" s="393"/>
      <c r="I59" s="256"/>
      <c r="J59" s="324"/>
      <c r="K59" s="326"/>
      <c r="L59" s="101"/>
      <c r="M59" s="101"/>
      <c r="N59" s="101"/>
      <c r="O59" s="101"/>
      <c r="P59" s="101"/>
      <c r="Q59" s="101"/>
      <c r="R59" s="101"/>
      <c r="S59" s="101"/>
      <c r="T59" s="92">
        <v>1</v>
      </c>
      <c r="U59" s="388"/>
      <c r="V59" s="108"/>
    </row>
    <row r="60" spans="1:22" ht="15" customHeight="1">
      <c r="A60" s="349"/>
      <c r="B60" s="349"/>
      <c r="C60" s="356"/>
      <c r="D60" s="4" t="s">
        <v>145</v>
      </c>
      <c r="E60" s="106">
        <v>3</v>
      </c>
      <c r="F60" s="5" t="s">
        <v>631</v>
      </c>
      <c r="G60" s="399"/>
      <c r="H60" s="393"/>
      <c r="I60" s="256"/>
      <c r="J60" s="324"/>
      <c r="K60" s="326"/>
      <c r="L60" s="101"/>
      <c r="M60" s="101"/>
      <c r="N60" s="101"/>
      <c r="O60" s="101"/>
      <c r="P60" s="101"/>
      <c r="Q60" s="101"/>
      <c r="R60" s="101"/>
      <c r="S60" s="101"/>
      <c r="T60" s="92">
        <v>1</v>
      </c>
      <c r="U60" s="388"/>
      <c r="V60" s="30"/>
    </row>
    <row r="61" spans="1:22" ht="30.75" customHeight="1">
      <c r="A61" s="350"/>
      <c r="B61" s="350"/>
      <c r="C61" s="357"/>
      <c r="D61" s="4" t="s">
        <v>146</v>
      </c>
      <c r="E61" s="106">
        <v>4</v>
      </c>
      <c r="F61" s="32" t="s">
        <v>632</v>
      </c>
      <c r="G61" s="400"/>
      <c r="H61" s="394"/>
      <c r="I61" s="255"/>
      <c r="J61" s="324"/>
      <c r="K61" s="327"/>
      <c r="L61" s="107"/>
      <c r="M61" s="101"/>
      <c r="N61" s="101"/>
      <c r="O61" s="101"/>
      <c r="P61" s="101"/>
      <c r="Q61" s="101"/>
      <c r="R61" s="101"/>
      <c r="S61" s="101"/>
      <c r="T61" s="92">
        <v>1</v>
      </c>
      <c r="U61" s="389"/>
      <c r="V61" s="37"/>
    </row>
    <row r="62" spans="1:22" ht="24.75" customHeight="1">
      <c r="A62" s="9"/>
      <c r="B62" s="331" t="s">
        <v>433</v>
      </c>
      <c r="C62" s="332"/>
      <c r="D62" s="333"/>
      <c r="E62" s="27">
        <f>E12+E17+E22+E25+E29+E32+E35+E39+E43+E47+E51+E53+E57+E61</f>
        <v>53</v>
      </c>
      <c r="F62" s="28"/>
      <c r="G62" s="151"/>
      <c r="H62" s="29">
        <f>SUM(H9:H61)</f>
        <v>2482.1099999999997</v>
      </c>
      <c r="I62" s="29">
        <f t="shared" ref="I62:U62" si="0">SUM(I9:I61)</f>
        <v>9</v>
      </c>
      <c r="J62" s="29"/>
      <c r="K62" s="29"/>
      <c r="L62" s="29">
        <f t="shared" ref="L62" si="1">SUM(L9:L61)</f>
        <v>0</v>
      </c>
      <c r="M62" s="29">
        <f t="shared" ref="M62:N62" si="2">SUM(M9:M61)</f>
        <v>0</v>
      </c>
      <c r="N62" s="29">
        <f t="shared" si="2"/>
        <v>1</v>
      </c>
      <c r="O62" s="29">
        <f t="shared" ref="O62" si="3">SUM(O9:O61)</f>
        <v>1</v>
      </c>
      <c r="P62" s="29">
        <f t="shared" ref="P62" si="4">SUM(P9:P61)</f>
        <v>3</v>
      </c>
      <c r="Q62" s="29">
        <f t="shared" ref="Q62" si="5">SUM(Q9:Q61)</f>
        <v>1</v>
      </c>
      <c r="R62" s="29">
        <f t="shared" ref="R62" si="6">SUM(R9:R61)</f>
        <v>2</v>
      </c>
      <c r="S62" s="29">
        <f t="shared" ref="S62" si="7">SUM(S9:S61)</f>
        <v>3</v>
      </c>
      <c r="T62" s="29">
        <f t="shared" ref="T62" si="8">SUM(T9:T61)</f>
        <v>33</v>
      </c>
      <c r="U62" s="29">
        <f t="shared" si="0"/>
        <v>1495.62</v>
      </c>
      <c r="V62" s="114"/>
    </row>
    <row r="63" spans="1:22">
      <c r="A63" s="328" t="s">
        <v>858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30"/>
    </row>
    <row r="64" spans="1:22" ht="48.75" customHeight="1">
      <c r="A64" s="105">
        <v>1</v>
      </c>
      <c r="B64" s="211" t="s">
        <v>825</v>
      </c>
      <c r="C64" s="44" t="s">
        <v>70</v>
      </c>
      <c r="D64" s="45" t="s">
        <v>144</v>
      </c>
      <c r="E64" s="211">
        <v>1</v>
      </c>
      <c r="F64" s="86" t="s">
        <v>875</v>
      </c>
      <c r="G64" s="152" t="s">
        <v>900</v>
      </c>
      <c r="H64" s="218">
        <v>43.98</v>
      </c>
      <c r="I64" s="254">
        <v>1</v>
      </c>
      <c r="J64" s="111" t="s">
        <v>1009</v>
      </c>
      <c r="K64" s="111" t="s">
        <v>1008</v>
      </c>
      <c r="L64" s="112"/>
      <c r="M64" s="93"/>
      <c r="N64" s="93"/>
      <c r="O64" s="93"/>
      <c r="P64" s="93"/>
      <c r="Q64" s="93"/>
      <c r="R64" s="93"/>
      <c r="S64" s="93"/>
      <c r="T64" s="91"/>
      <c r="U64" s="210"/>
      <c r="V64" s="115" t="s">
        <v>1091</v>
      </c>
    </row>
    <row r="65" spans="1:22" ht="46.5" customHeight="1">
      <c r="A65" s="105">
        <v>2</v>
      </c>
      <c r="B65" s="211" t="s">
        <v>826</v>
      </c>
      <c r="C65" s="44" t="s">
        <v>45</v>
      </c>
      <c r="D65" s="45" t="s">
        <v>823</v>
      </c>
      <c r="E65" s="211">
        <v>1</v>
      </c>
      <c r="F65" s="86" t="s">
        <v>824</v>
      </c>
      <c r="G65" s="152" t="s">
        <v>900</v>
      </c>
      <c r="H65" s="218">
        <v>45.03</v>
      </c>
      <c r="I65" s="251"/>
      <c r="J65" s="111" t="s">
        <v>1009</v>
      </c>
      <c r="K65" s="111" t="s">
        <v>1008</v>
      </c>
      <c r="L65" s="101"/>
      <c r="M65" s="109"/>
      <c r="N65" s="101"/>
      <c r="O65" s="101"/>
      <c r="P65" s="101"/>
      <c r="Q65" s="101"/>
      <c r="R65" s="101"/>
      <c r="S65" s="101">
        <v>1</v>
      </c>
      <c r="T65" s="91"/>
      <c r="U65" s="210">
        <v>29.02</v>
      </c>
      <c r="V65" s="108"/>
    </row>
    <row r="66" spans="1:22" ht="16.5" customHeight="1">
      <c r="A66" s="9"/>
      <c r="B66" s="334" t="s">
        <v>433</v>
      </c>
      <c r="C66" s="335"/>
      <c r="D66" s="336"/>
      <c r="E66" s="213">
        <f>E64+E65</f>
        <v>2</v>
      </c>
      <c r="F66" s="214"/>
      <c r="G66" s="215"/>
      <c r="H66" s="216">
        <f t="shared" ref="H66:U66" si="9">SUM(H64:H65)</f>
        <v>89.009999999999991</v>
      </c>
      <c r="I66" s="213">
        <f t="shared" si="9"/>
        <v>1</v>
      </c>
      <c r="J66" s="213"/>
      <c r="K66" s="213"/>
      <c r="L66" s="213">
        <f t="shared" si="9"/>
        <v>0</v>
      </c>
      <c r="M66" s="213">
        <f t="shared" si="9"/>
        <v>0</v>
      </c>
      <c r="N66" s="213">
        <f t="shared" si="9"/>
        <v>0</v>
      </c>
      <c r="O66" s="213">
        <f t="shared" si="9"/>
        <v>0</v>
      </c>
      <c r="P66" s="213">
        <f t="shared" si="9"/>
        <v>0</v>
      </c>
      <c r="Q66" s="213">
        <f t="shared" si="9"/>
        <v>0</v>
      </c>
      <c r="R66" s="213">
        <f t="shared" si="9"/>
        <v>0</v>
      </c>
      <c r="S66" s="213">
        <f>SUM(S64:S65)</f>
        <v>1</v>
      </c>
      <c r="T66" s="213">
        <f t="shared" si="9"/>
        <v>0</v>
      </c>
      <c r="U66" s="216">
        <f t="shared" si="9"/>
        <v>29.02</v>
      </c>
      <c r="V66" s="217"/>
    </row>
  </sheetData>
  <mergeCells count="143">
    <mergeCell ref="C58:C61"/>
    <mergeCell ref="H58:H61"/>
    <mergeCell ref="G58:G61"/>
    <mergeCell ref="G52:G53"/>
    <mergeCell ref="A58:A61"/>
    <mergeCell ref="B58:B61"/>
    <mergeCell ref="C54:C57"/>
    <mergeCell ref="C36:C39"/>
    <mergeCell ref="A54:A57"/>
    <mergeCell ref="A48:A51"/>
    <mergeCell ref="B48:B51"/>
    <mergeCell ref="B54:B57"/>
    <mergeCell ref="G54:G57"/>
    <mergeCell ref="A40:A43"/>
    <mergeCell ref="B40:B43"/>
    <mergeCell ref="A52:A53"/>
    <mergeCell ref="B52:B53"/>
    <mergeCell ref="C52:C53"/>
    <mergeCell ref="H36:H39"/>
    <mergeCell ref="H48:H51"/>
    <mergeCell ref="G48:G51"/>
    <mergeCell ref="H40:H43"/>
    <mergeCell ref="C40:C43"/>
    <mergeCell ref="C44:C47"/>
    <mergeCell ref="A8:V8"/>
    <mergeCell ref="U44:U47"/>
    <mergeCell ref="U48:U51"/>
    <mergeCell ref="U52:U53"/>
    <mergeCell ref="U54:U57"/>
    <mergeCell ref="U58:U61"/>
    <mergeCell ref="U9:U12"/>
    <mergeCell ref="U13:U17"/>
    <mergeCell ref="U18:U22"/>
    <mergeCell ref="U23:U25"/>
    <mergeCell ref="U26:U29"/>
    <mergeCell ref="U30:U32"/>
    <mergeCell ref="U33:U35"/>
    <mergeCell ref="U36:U39"/>
    <mergeCell ref="U40:U43"/>
    <mergeCell ref="B36:B39"/>
    <mergeCell ref="G36:G39"/>
    <mergeCell ref="A36:A39"/>
    <mergeCell ref="H52:H53"/>
    <mergeCell ref="H54:H57"/>
    <mergeCell ref="A44:A47"/>
    <mergeCell ref="B44:B47"/>
    <mergeCell ref="G44:G47"/>
    <mergeCell ref="H44:H47"/>
    <mergeCell ref="C48:C51"/>
    <mergeCell ref="G40:G43"/>
    <mergeCell ref="A18:A22"/>
    <mergeCell ref="B18:B22"/>
    <mergeCell ref="G18:G22"/>
    <mergeCell ref="H18:H22"/>
    <mergeCell ref="C18:C22"/>
    <mergeCell ref="C23:C25"/>
    <mergeCell ref="C26:C29"/>
    <mergeCell ref="C30:C32"/>
    <mergeCell ref="C33:C35"/>
    <mergeCell ref="G33:G35"/>
    <mergeCell ref="H33:H35"/>
    <mergeCell ref="A30:A32"/>
    <mergeCell ref="B30:B32"/>
    <mergeCell ref="G30:G32"/>
    <mergeCell ref="H30:H32"/>
    <mergeCell ref="A33:A35"/>
    <mergeCell ref="B33:B35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6:T7"/>
    <mergeCell ref="I5:T5"/>
    <mergeCell ref="O6:P6"/>
    <mergeCell ref="H5:H7"/>
    <mergeCell ref="J6:J7"/>
    <mergeCell ref="K6:K7"/>
    <mergeCell ref="T3:V3"/>
    <mergeCell ref="A3:S3"/>
    <mergeCell ref="A63:V63"/>
    <mergeCell ref="B62:D62"/>
    <mergeCell ref="B66:D66"/>
    <mergeCell ref="Q6:R6"/>
    <mergeCell ref="S6:S7"/>
    <mergeCell ref="G5:G7"/>
    <mergeCell ref="G13:G17"/>
    <mergeCell ref="H13:H17"/>
    <mergeCell ref="A26:A29"/>
    <mergeCell ref="B26:B29"/>
    <mergeCell ref="G26:G29"/>
    <mergeCell ref="H26:H29"/>
    <mergeCell ref="A23:A25"/>
    <mergeCell ref="B23:B25"/>
    <mergeCell ref="G23:G25"/>
    <mergeCell ref="H23:H25"/>
    <mergeCell ref="A9:A12"/>
    <mergeCell ref="B9:B12"/>
    <mergeCell ref="G9:G12"/>
    <mergeCell ref="H9:H12"/>
    <mergeCell ref="A13:A17"/>
    <mergeCell ref="B13:B17"/>
    <mergeCell ref="C9:C12"/>
    <mergeCell ref="C13:C17"/>
    <mergeCell ref="J9:J12"/>
    <mergeCell ref="K9:K12"/>
    <mergeCell ref="J13:J17"/>
    <mergeCell ref="K13:K17"/>
    <mergeCell ref="J18:J22"/>
    <mergeCell ref="K18:K22"/>
    <mergeCell ref="J23:J25"/>
    <mergeCell ref="K23:K25"/>
    <mergeCell ref="J26:J29"/>
    <mergeCell ref="K26:K29"/>
    <mergeCell ref="J48:J51"/>
    <mergeCell ref="K48:K51"/>
    <mergeCell ref="J52:J53"/>
    <mergeCell ref="K52:K53"/>
    <mergeCell ref="J54:J57"/>
    <mergeCell ref="K54:K57"/>
    <mergeCell ref="J58:J61"/>
    <mergeCell ref="K58:K61"/>
    <mergeCell ref="J30:J32"/>
    <mergeCell ref="K30:K32"/>
    <mergeCell ref="J33:J35"/>
    <mergeCell ref="K33:K35"/>
    <mergeCell ref="J36:J39"/>
    <mergeCell ref="K36:K39"/>
    <mergeCell ref="J40:J43"/>
    <mergeCell ref="K40:K43"/>
    <mergeCell ref="J44:J47"/>
    <mergeCell ref="K44:K47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zoomScale="76" zoomScaleNormal="76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U37" sqref="U37:U40"/>
    </sheetView>
  </sheetViews>
  <sheetFormatPr defaultRowHeight="15"/>
  <cols>
    <col min="1" max="1" width="3.85546875" customWidth="1"/>
    <col min="2" max="2" width="8" customWidth="1"/>
    <col min="3" max="3" width="8.5703125" customWidth="1"/>
    <col min="4" max="4" width="9.7109375" customWidth="1"/>
    <col min="5" max="5" width="4.140625" style="185" customWidth="1"/>
    <col min="6" max="6" width="17.7109375" customWidth="1"/>
    <col min="7" max="7" width="19.42578125" style="153" customWidth="1"/>
    <col min="8" max="8" width="9.42578125" style="185" customWidth="1"/>
    <col min="9" max="9" width="4.7109375" style="185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5" ht="17.25" customHeight="1">
      <c r="A2" s="443" t="str">
        <f>Patna!A2</f>
        <v>Progress report for the construction of USS school building ( Fin. Year. 2009-10)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5" ht="18.75" customHeight="1">
      <c r="A3" s="373" t="s">
        <v>1080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241" t="str">
        <f>Summary!U3</f>
        <v>Date:-31.08.2014</v>
      </c>
      <c r="V3" s="242"/>
      <c r="Y3" s="10"/>
    </row>
    <row r="4" spans="1:25" ht="51.75" customHeight="1">
      <c r="A4" s="430" t="s">
        <v>1097</v>
      </c>
      <c r="B4" s="431"/>
      <c r="C4" s="431"/>
      <c r="D4" s="431"/>
      <c r="E4" s="431"/>
      <c r="F4" s="431"/>
      <c r="G4" s="432"/>
      <c r="H4" s="365" t="s">
        <v>777</v>
      </c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</row>
    <row r="5" spans="1:25" ht="1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41" t="s">
        <v>5</v>
      </c>
      <c r="H5" s="364" t="s">
        <v>6</v>
      </c>
      <c r="I5" s="368" t="s">
        <v>16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427" t="s">
        <v>20</v>
      </c>
      <c r="V5" s="359" t="s">
        <v>14</v>
      </c>
    </row>
    <row r="6" spans="1:25" ht="24" customHeight="1">
      <c r="A6" s="364"/>
      <c r="B6" s="364"/>
      <c r="C6" s="364"/>
      <c r="D6" s="364"/>
      <c r="E6" s="364"/>
      <c r="F6" s="364"/>
      <c r="G6" s="342"/>
      <c r="H6" s="364"/>
      <c r="I6" s="339" t="s">
        <v>7</v>
      </c>
      <c r="J6" s="364" t="s">
        <v>996</v>
      </c>
      <c r="K6" s="364" t="s">
        <v>997</v>
      </c>
      <c r="L6" s="419" t="s">
        <v>15</v>
      </c>
      <c r="M6" s="421" t="s">
        <v>10</v>
      </c>
      <c r="N6" s="341" t="s">
        <v>9</v>
      </c>
      <c r="O6" s="444" t="s">
        <v>17</v>
      </c>
      <c r="P6" s="445"/>
      <c r="Q6" s="425" t="s">
        <v>18</v>
      </c>
      <c r="R6" s="426"/>
      <c r="S6" s="446" t="s">
        <v>13</v>
      </c>
      <c r="T6" s="423" t="s">
        <v>8</v>
      </c>
      <c r="U6" s="428"/>
      <c r="V6" s="360"/>
    </row>
    <row r="7" spans="1:25" ht="24.75" customHeight="1">
      <c r="A7" s="364"/>
      <c r="B7" s="364"/>
      <c r="C7" s="364"/>
      <c r="D7" s="364"/>
      <c r="E7" s="364"/>
      <c r="F7" s="364"/>
      <c r="G7" s="343"/>
      <c r="H7" s="364"/>
      <c r="I7" s="340"/>
      <c r="J7" s="364"/>
      <c r="K7" s="364"/>
      <c r="L7" s="420"/>
      <c r="M7" s="422"/>
      <c r="N7" s="343"/>
      <c r="O7" s="14" t="s">
        <v>11</v>
      </c>
      <c r="P7" s="14" t="s">
        <v>12</v>
      </c>
      <c r="Q7" s="14" t="s">
        <v>11</v>
      </c>
      <c r="R7" s="14" t="s">
        <v>12</v>
      </c>
      <c r="S7" s="447"/>
      <c r="T7" s="424"/>
      <c r="U7" s="429"/>
      <c r="V7" s="361"/>
    </row>
    <row r="8" spans="1:25" ht="17.25" customHeight="1">
      <c r="A8" s="416" t="s">
        <v>877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8"/>
    </row>
    <row r="9" spans="1:25" ht="16.5" customHeight="1">
      <c r="A9" s="348">
        <v>1</v>
      </c>
      <c r="B9" s="348" t="s">
        <v>86</v>
      </c>
      <c r="C9" s="437" t="s">
        <v>195</v>
      </c>
      <c r="D9" s="2" t="s">
        <v>195</v>
      </c>
      <c r="E9" s="195">
        <v>1</v>
      </c>
      <c r="F9" s="34" t="s">
        <v>646</v>
      </c>
      <c r="G9" s="401" t="s">
        <v>883</v>
      </c>
      <c r="H9" s="348">
        <v>171.95</v>
      </c>
      <c r="I9" s="235"/>
      <c r="J9" s="406"/>
      <c r="K9" s="406"/>
      <c r="L9" s="90"/>
      <c r="M9" s="90"/>
      <c r="N9" s="90"/>
      <c r="O9" s="88"/>
      <c r="P9" s="88"/>
      <c r="Q9" s="88"/>
      <c r="R9" s="88"/>
      <c r="S9" s="88"/>
      <c r="T9" s="88">
        <v>1</v>
      </c>
      <c r="U9" s="348">
        <v>112.65</v>
      </c>
      <c r="V9" s="36"/>
    </row>
    <row r="10" spans="1:25" ht="19.5" customHeight="1">
      <c r="A10" s="349"/>
      <c r="B10" s="349"/>
      <c r="C10" s="438"/>
      <c r="D10" s="2" t="s">
        <v>196</v>
      </c>
      <c r="E10" s="195">
        <v>2</v>
      </c>
      <c r="F10" s="34" t="s">
        <v>645</v>
      </c>
      <c r="G10" s="401"/>
      <c r="H10" s="349"/>
      <c r="I10" s="235"/>
      <c r="J10" s="407"/>
      <c r="K10" s="407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49"/>
      <c r="V10" s="36"/>
    </row>
    <row r="11" spans="1:25" ht="25.5" customHeight="1">
      <c r="A11" s="349"/>
      <c r="B11" s="349"/>
      <c r="C11" s="438"/>
      <c r="D11" s="2" t="s">
        <v>197</v>
      </c>
      <c r="E11" s="195">
        <v>3</v>
      </c>
      <c r="F11" s="34" t="s">
        <v>647</v>
      </c>
      <c r="G11" s="401"/>
      <c r="H11" s="349"/>
      <c r="I11" s="235"/>
      <c r="J11" s="407"/>
      <c r="K11" s="407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49"/>
      <c r="V11" s="36" t="s">
        <v>1056</v>
      </c>
    </row>
    <row r="12" spans="1:25" ht="27" customHeight="1">
      <c r="A12" s="350"/>
      <c r="B12" s="350"/>
      <c r="C12" s="439"/>
      <c r="D12" s="2" t="s">
        <v>198</v>
      </c>
      <c r="E12" s="195">
        <v>4</v>
      </c>
      <c r="F12" s="2" t="s">
        <v>648</v>
      </c>
      <c r="G12" s="401"/>
      <c r="H12" s="350"/>
      <c r="I12" s="239">
        <v>1</v>
      </c>
      <c r="J12" s="408"/>
      <c r="K12" s="408"/>
      <c r="L12" s="87"/>
      <c r="M12" s="87"/>
      <c r="N12" s="87"/>
      <c r="O12" s="87"/>
      <c r="P12" s="87"/>
      <c r="Q12" s="87"/>
      <c r="R12" s="87"/>
      <c r="S12" s="87"/>
      <c r="T12" s="87"/>
      <c r="U12" s="350"/>
      <c r="V12" s="36" t="s">
        <v>444</v>
      </c>
    </row>
    <row r="13" spans="1:25" ht="16.5" customHeight="1">
      <c r="A13" s="348">
        <v>2</v>
      </c>
      <c r="B13" s="348" t="s">
        <v>87</v>
      </c>
      <c r="C13" s="437" t="s">
        <v>199</v>
      </c>
      <c r="D13" s="2" t="s">
        <v>200</v>
      </c>
      <c r="E13" s="195">
        <v>1</v>
      </c>
      <c r="F13" s="34" t="s">
        <v>649</v>
      </c>
      <c r="G13" s="401" t="s">
        <v>948</v>
      </c>
      <c r="H13" s="348">
        <v>177.51</v>
      </c>
      <c r="I13" s="239"/>
      <c r="J13" s="402"/>
      <c r="K13" s="402"/>
      <c r="L13" s="88"/>
      <c r="M13" s="88"/>
      <c r="N13" s="88"/>
      <c r="O13" s="88"/>
      <c r="P13" s="88"/>
      <c r="Q13" s="88"/>
      <c r="R13" s="88"/>
      <c r="S13" s="167">
        <v>1</v>
      </c>
      <c r="T13" s="87"/>
      <c r="U13" s="348">
        <v>114.88</v>
      </c>
      <c r="V13" s="16"/>
    </row>
    <row r="14" spans="1:25" ht="18" customHeight="1">
      <c r="A14" s="349"/>
      <c r="B14" s="349"/>
      <c r="C14" s="438"/>
      <c r="D14" s="2" t="s">
        <v>201</v>
      </c>
      <c r="E14" s="195">
        <v>2</v>
      </c>
      <c r="F14" s="2" t="s">
        <v>650</v>
      </c>
      <c r="G14" s="401"/>
      <c r="H14" s="349"/>
      <c r="I14" s="239"/>
      <c r="J14" s="403"/>
      <c r="K14" s="403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9"/>
      <c r="V14" s="16"/>
    </row>
    <row r="15" spans="1:25" ht="28.5" customHeight="1">
      <c r="A15" s="349"/>
      <c r="B15" s="349"/>
      <c r="C15" s="438"/>
      <c r="D15" s="2" t="s">
        <v>202</v>
      </c>
      <c r="E15" s="195">
        <v>3</v>
      </c>
      <c r="F15" s="34" t="s">
        <v>651</v>
      </c>
      <c r="G15" s="401"/>
      <c r="H15" s="349"/>
      <c r="I15" s="239"/>
      <c r="J15" s="403"/>
      <c r="K15" s="403"/>
      <c r="L15" s="88"/>
      <c r="M15" s="88"/>
      <c r="N15" s="88"/>
      <c r="O15" s="88"/>
      <c r="P15" s="88"/>
      <c r="Q15" s="88">
        <v>1</v>
      </c>
      <c r="R15" s="87"/>
      <c r="S15" s="87"/>
      <c r="T15" s="87"/>
      <c r="U15" s="349"/>
      <c r="V15" s="158"/>
    </row>
    <row r="16" spans="1:25" ht="26.25" customHeight="1">
      <c r="A16" s="350"/>
      <c r="B16" s="350"/>
      <c r="C16" s="439"/>
      <c r="D16" s="2" t="s">
        <v>203</v>
      </c>
      <c r="E16" s="195">
        <v>4</v>
      </c>
      <c r="F16" s="2" t="s">
        <v>652</v>
      </c>
      <c r="G16" s="401"/>
      <c r="H16" s="350"/>
      <c r="I16" s="239"/>
      <c r="J16" s="404"/>
      <c r="K16" s="404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50"/>
      <c r="V16" s="16"/>
    </row>
    <row r="17" spans="1:22" ht="22.5" customHeight="1">
      <c r="A17" s="348">
        <v>3</v>
      </c>
      <c r="B17" s="348" t="s">
        <v>88</v>
      </c>
      <c r="C17" s="437" t="s">
        <v>199</v>
      </c>
      <c r="D17" s="2" t="s">
        <v>204</v>
      </c>
      <c r="E17" s="195">
        <v>1</v>
      </c>
      <c r="F17" s="2" t="s">
        <v>653</v>
      </c>
      <c r="G17" s="377" t="s">
        <v>887</v>
      </c>
      <c r="H17" s="348">
        <v>175.18</v>
      </c>
      <c r="I17" s="239"/>
      <c r="J17" s="402"/>
      <c r="K17" s="402"/>
      <c r="L17" s="88"/>
      <c r="M17" s="88"/>
      <c r="N17" s="88"/>
      <c r="O17" s="88"/>
      <c r="P17" s="88"/>
      <c r="Q17" s="88"/>
      <c r="R17" s="88"/>
      <c r="S17" s="167">
        <v>1</v>
      </c>
      <c r="T17" s="87"/>
      <c r="U17" s="348">
        <v>138.79</v>
      </c>
      <c r="V17" s="31"/>
    </row>
    <row r="18" spans="1:22" ht="27.75" customHeight="1">
      <c r="A18" s="349"/>
      <c r="B18" s="349"/>
      <c r="C18" s="438"/>
      <c r="D18" s="2" t="s">
        <v>205</v>
      </c>
      <c r="E18" s="195">
        <v>2</v>
      </c>
      <c r="F18" s="2" t="s">
        <v>654</v>
      </c>
      <c r="G18" s="377"/>
      <c r="H18" s="349"/>
      <c r="I18" s="239"/>
      <c r="J18" s="403"/>
      <c r="K18" s="403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49"/>
      <c r="V18" s="37" t="s">
        <v>993</v>
      </c>
    </row>
    <row r="19" spans="1:22" ht="18.75" customHeight="1">
      <c r="A19" s="349"/>
      <c r="B19" s="349"/>
      <c r="C19" s="438"/>
      <c r="D19" s="2" t="s">
        <v>205</v>
      </c>
      <c r="E19" s="195">
        <v>3</v>
      </c>
      <c r="F19" s="2" t="s">
        <v>655</v>
      </c>
      <c r="G19" s="377"/>
      <c r="H19" s="349"/>
      <c r="I19" s="239"/>
      <c r="J19" s="403"/>
      <c r="K19" s="403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349"/>
      <c r="V19" s="36"/>
    </row>
    <row r="20" spans="1:22" ht="19.5" customHeight="1">
      <c r="A20" s="350"/>
      <c r="B20" s="350"/>
      <c r="C20" s="439"/>
      <c r="D20" s="2" t="s">
        <v>206</v>
      </c>
      <c r="E20" s="195">
        <v>4</v>
      </c>
      <c r="F20" s="2" t="s">
        <v>656</v>
      </c>
      <c r="G20" s="377"/>
      <c r="H20" s="350"/>
      <c r="I20" s="239"/>
      <c r="J20" s="404"/>
      <c r="K20" s="404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50"/>
      <c r="V20" s="36"/>
    </row>
    <row r="21" spans="1:22" ht="21" customHeight="1">
      <c r="A21" s="348">
        <v>4</v>
      </c>
      <c r="B21" s="348" t="s">
        <v>89</v>
      </c>
      <c r="C21" s="437" t="s">
        <v>199</v>
      </c>
      <c r="D21" s="2" t="s">
        <v>207</v>
      </c>
      <c r="E21" s="195">
        <v>1</v>
      </c>
      <c r="F21" s="2" t="s">
        <v>657</v>
      </c>
      <c r="G21" s="344" t="s">
        <v>884</v>
      </c>
      <c r="H21" s="348">
        <v>132.78</v>
      </c>
      <c r="I21" s="196"/>
      <c r="J21" s="405"/>
      <c r="K21" s="405"/>
      <c r="L21" s="118"/>
      <c r="M21" s="88"/>
      <c r="N21" s="88"/>
      <c r="O21" s="88"/>
      <c r="P21" s="88"/>
      <c r="Q21" s="88"/>
      <c r="R21" s="88"/>
      <c r="S21" s="88"/>
      <c r="T21" s="88">
        <v>1</v>
      </c>
      <c r="U21" s="381">
        <v>101.43</v>
      </c>
      <c r="V21" s="36"/>
    </row>
    <row r="22" spans="1:22" ht="30.75" customHeight="1">
      <c r="A22" s="349"/>
      <c r="B22" s="349"/>
      <c r="C22" s="438"/>
      <c r="D22" s="2" t="s">
        <v>208</v>
      </c>
      <c r="E22" s="195">
        <v>2</v>
      </c>
      <c r="F22" s="2" t="s">
        <v>658</v>
      </c>
      <c r="G22" s="345"/>
      <c r="H22" s="349"/>
      <c r="I22" s="196"/>
      <c r="J22" s="405"/>
      <c r="K22" s="405"/>
      <c r="L22" s="118"/>
      <c r="M22" s="88"/>
      <c r="N22" s="88"/>
      <c r="O22" s="88"/>
      <c r="P22" s="88"/>
      <c r="Q22" s="88"/>
      <c r="R22" s="88"/>
      <c r="S22" s="88"/>
      <c r="T22" s="88">
        <v>1</v>
      </c>
      <c r="U22" s="382"/>
      <c r="V22" s="37" t="s">
        <v>986</v>
      </c>
    </row>
    <row r="23" spans="1:22" ht="19.5" customHeight="1">
      <c r="A23" s="350"/>
      <c r="B23" s="350"/>
      <c r="C23" s="439"/>
      <c r="D23" s="2" t="s">
        <v>209</v>
      </c>
      <c r="E23" s="195">
        <v>3</v>
      </c>
      <c r="F23" s="2" t="s">
        <v>659</v>
      </c>
      <c r="G23" s="346"/>
      <c r="H23" s="350"/>
      <c r="I23" s="197"/>
      <c r="J23" s="405"/>
      <c r="K23" s="405"/>
      <c r="L23" s="118"/>
      <c r="M23" s="88"/>
      <c r="N23" s="88"/>
      <c r="O23" s="88"/>
      <c r="P23" s="88"/>
      <c r="Q23" s="88"/>
      <c r="R23" s="88"/>
      <c r="S23" s="167">
        <v>1</v>
      </c>
      <c r="T23" s="87"/>
      <c r="U23" s="383"/>
      <c r="V23" s="36"/>
    </row>
    <row r="24" spans="1:22" ht="21.75" customHeight="1">
      <c r="A24" s="348">
        <v>5</v>
      </c>
      <c r="B24" s="348" t="s">
        <v>90</v>
      </c>
      <c r="C24" s="437" t="s">
        <v>210</v>
      </c>
      <c r="D24" s="2" t="s">
        <v>211</v>
      </c>
      <c r="E24" s="195">
        <v>1</v>
      </c>
      <c r="F24" s="34" t="s">
        <v>660</v>
      </c>
      <c r="G24" s="401" t="s">
        <v>949</v>
      </c>
      <c r="H24" s="348">
        <v>172.27</v>
      </c>
      <c r="I24" s="196"/>
      <c r="J24" s="406"/>
      <c r="K24" s="406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48">
        <v>113.43</v>
      </c>
      <c r="V24" s="31"/>
    </row>
    <row r="25" spans="1:22" ht="18.75" customHeight="1">
      <c r="A25" s="349"/>
      <c r="B25" s="349"/>
      <c r="C25" s="438"/>
      <c r="D25" s="2" t="s">
        <v>212</v>
      </c>
      <c r="E25" s="195">
        <v>2</v>
      </c>
      <c r="F25" s="2" t="s">
        <v>661</v>
      </c>
      <c r="G25" s="401"/>
      <c r="H25" s="349"/>
      <c r="I25" s="239"/>
      <c r="J25" s="407"/>
      <c r="K25" s="407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49"/>
      <c r="V25" s="31"/>
    </row>
    <row r="26" spans="1:22" ht="25.5" customHeight="1">
      <c r="A26" s="349"/>
      <c r="B26" s="349"/>
      <c r="C26" s="438"/>
      <c r="D26" s="2" t="s">
        <v>213</v>
      </c>
      <c r="E26" s="195">
        <v>3</v>
      </c>
      <c r="F26" s="2" t="s">
        <v>662</v>
      </c>
      <c r="G26" s="401"/>
      <c r="H26" s="349"/>
      <c r="I26" s="239"/>
      <c r="J26" s="407"/>
      <c r="K26" s="407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9"/>
      <c r="V26" s="36" t="s">
        <v>982</v>
      </c>
    </row>
    <row r="27" spans="1:22" ht="30" customHeight="1">
      <c r="A27" s="350"/>
      <c r="B27" s="350"/>
      <c r="C27" s="439"/>
      <c r="D27" s="2" t="s">
        <v>214</v>
      </c>
      <c r="E27" s="195">
        <v>4</v>
      </c>
      <c r="F27" s="2" t="s">
        <v>663</v>
      </c>
      <c r="G27" s="401"/>
      <c r="H27" s="350"/>
      <c r="I27" s="239"/>
      <c r="J27" s="408"/>
      <c r="K27" s="408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50"/>
      <c r="V27" s="16"/>
    </row>
    <row r="28" spans="1:22" ht="17.25" customHeight="1">
      <c r="A28" s="348">
        <v>6</v>
      </c>
      <c r="B28" s="348" t="s">
        <v>91</v>
      </c>
      <c r="C28" s="437" t="s">
        <v>210</v>
      </c>
      <c r="D28" s="2" t="s">
        <v>215</v>
      </c>
      <c r="E28" s="195">
        <v>1</v>
      </c>
      <c r="F28" s="34" t="s">
        <v>664</v>
      </c>
      <c r="G28" s="401" t="s">
        <v>885</v>
      </c>
      <c r="H28" s="348">
        <v>173.39</v>
      </c>
      <c r="I28" s="196"/>
      <c r="J28" s="405"/>
      <c r="K28" s="405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48">
        <v>121.56</v>
      </c>
      <c r="V28" s="36"/>
    </row>
    <row r="29" spans="1:22" ht="26.25" customHeight="1">
      <c r="A29" s="349"/>
      <c r="B29" s="349"/>
      <c r="C29" s="438"/>
      <c r="D29" s="2" t="s">
        <v>216</v>
      </c>
      <c r="E29" s="195">
        <v>2</v>
      </c>
      <c r="F29" s="2" t="s">
        <v>665</v>
      </c>
      <c r="G29" s="401"/>
      <c r="H29" s="349"/>
      <c r="I29" s="197"/>
      <c r="J29" s="405"/>
      <c r="K29" s="405"/>
      <c r="L29" s="118"/>
      <c r="M29" s="88"/>
      <c r="N29" s="88"/>
      <c r="O29" s="88"/>
      <c r="P29" s="88"/>
      <c r="Q29" s="88"/>
      <c r="R29" s="88"/>
      <c r="S29" s="88"/>
      <c r="T29" s="88">
        <v>1</v>
      </c>
      <c r="U29" s="349"/>
      <c r="V29" s="37" t="s">
        <v>973</v>
      </c>
    </row>
    <row r="30" spans="1:22" ht="18" customHeight="1">
      <c r="A30" s="349"/>
      <c r="B30" s="349"/>
      <c r="C30" s="438"/>
      <c r="D30" s="2" t="s">
        <v>217</v>
      </c>
      <c r="E30" s="195">
        <v>3</v>
      </c>
      <c r="F30" s="34" t="s">
        <v>666</v>
      </c>
      <c r="G30" s="401"/>
      <c r="H30" s="349"/>
      <c r="I30" s="235"/>
      <c r="J30" s="405"/>
      <c r="K30" s="405"/>
      <c r="L30" s="118"/>
      <c r="M30" s="89"/>
      <c r="N30" s="88"/>
      <c r="O30" s="88"/>
      <c r="P30" s="88">
        <v>1</v>
      </c>
      <c r="Q30" s="87"/>
      <c r="R30" s="87"/>
      <c r="S30" s="87"/>
      <c r="T30" s="87"/>
      <c r="U30" s="349"/>
      <c r="V30" s="18"/>
    </row>
    <row r="31" spans="1:22" ht="22.5" customHeight="1">
      <c r="A31" s="350"/>
      <c r="B31" s="350"/>
      <c r="C31" s="439"/>
      <c r="D31" s="2" t="s">
        <v>218</v>
      </c>
      <c r="E31" s="195">
        <v>4</v>
      </c>
      <c r="F31" s="34" t="s">
        <v>633</v>
      </c>
      <c r="G31" s="401"/>
      <c r="H31" s="350"/>
      <c r="I31" s="235"/>
      <c r="J31" s="405"/>
      <c r="K31" s="405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50"/>
      <c r="V31" s="36"/>
    </row>
    <row r="32" spans="1:22" ht="24.75" customHeight="1">
      <c r="A32" s="409">
        <v>7</v>
      </c>
      <c r="B32" s="409" t="s">
        <v>979</v>
      </c>
      <c r="C32" s="410" t="s">
        <v>210</v>
      </c>
      <c r="D32" s="12" t="s">
        <v>219</v>
      </c>
      <c r="E32" s="195">
        <v>1</v>
      </c>
      <c r="F32" s="12" t="s">
        <v>634</v>
      </c>
      <c r="G32" s="415" t="s">
        <v>978</v>
      </c>
      <c r="H32" s="441">
        <v>129.98400000000001</v>
      </c>
      <c r="I32" s="235">
        <v>1</v>
      </c>
      <c r="J32" s="406"/>
      <c r="K32" s="406"/>
      <c r="L32" s="87"/>
      <c r="M32" s="87"/>
      <c r="N32" s="87"/>
      <c r="O32" s="87"/>
      <c r="P32" s="87"/>
      <c r="Q32" s="87"/>
      <c r="R32" s="87"/>
      <c r="S32" s="87"/>
      <c r="T32" s="87"/>
      <c r="U32" s="409">
        <v>45.93</v>
      </c>
      <c r="V32" s="53" t="s">
        <v>958</v>
      </c>
    </row>
    <row r="33" spans="1:22" ht="15" customHeight="1">
      <c r="A33" s="409"/>
      <c r="B33" s="409"/>
      <c r="C33" s="410"/>
      <c r="D33" s="12" t="s">
        <v>220</v>
      </c>
      <c r="E33" s="195">
        <v>2</v>
      </c>
      <c r="F33" s="12" t="s">
        <v>635</v>
      </c>
      <c r="G33" s="415"/>
      <c r="H33" s="441"/>
      <c r="I33" s="235"/>
      <c r="J33" s="407"/>
      <c r="K33" s="407"/>
      <c r="L33" s="88"/>
      <c r="M33" s="88"/>
      <c r="N33" s="88"/>
      <c r="O33" s="88"/>
      <c r="P33" s="88"/>
      <c r="Q33" s="88"/>
      <c r="R33" s="88"/>
      <c r="S33" s="88"/>
      <c r="T33" s="167">
        <v>1</v>
      </c>
      <c r="U33" s="409"/>
      <c r="V33" s="3"/>
    </row>
    <row r="34" spans="1:22" ht="13.5" customHeight="1">
      <c r="A34" s="409"/>
      <c r="B34" s="409"/>
      <c r="C34" s="410"/>
      <c r="D34" s="12" t="s">
        <v>222</v>
      </c>
      <c r="E34" s="195">
        <v>3</v>
      </c>
      <c r="F34" s="12" t="s">
        <v>636</v>
      </c>
      <c r="G34" s="415"/>
      <c r="H34" s="441"/>
      <c r="I34" s="235"/>
      <c r="J34" s="408"/>
      <c r="K34" s="408"/>
      <c r="L34" s="88"/>
      <c r="M34" s="88"/>
      <c r="N34" s="88"/>
      <c r="O34" s="88"/>
      <c r="P34" s="88"/>
      <c r="Q34" s="88"/>
      <c r="R34" s="88"/>
      <c r="S34" s="167">
        <v>1</v>
      </c>
      <c r="T34" s="87"/>
      <c r="U34" s="409"/>
      <c r="V34" s="3"/>
    </row>
    <row r="35" spans="1:22" ht="13.5" customHeight="1">
      <c r="A35" s="348">
        <v>8</v>
      </c>
      <c r="B35" s="413" t="s">
        <v>980</v>
      </c>
      <c r="C35" s="411"/>
      <c r="D35" s="12" t="s">
        <v>221</v>
      </c>
      <c r="E35" s="195">
        <v>1</v>
      </c>
      <c r="F35" s="12" t="s">
        <v>667</v>
      </c>
      <c r="G35" s="440" t="s">
        <v>990</v>
      </c>
      <c r="H35" s="348">
        <v>86.656000000000006</v>
      </c>
      <c r="I35" s="235"/>
      <c r="J35" s="406"/>
      <c r="K35" s="406"/>
      <c r="L35" s="167"/>
      <c r="M35" s="167"/>
      <c r="N35" s="88"/>
      <c r="O35" s="88"/>
      <c r="P35" s="88"/>
      <c r="Q35" s="88"/>
      <c r="R35" s="88"/>
      <c r="S35" s="88"/>
      <c r="T35" s="167">
        <v>1</v>
      </c>
      <c r="U35" s="348">
        <v>54.53</v>
      </c>
      <c r="V35" s="3"/>
    </row>
    <row r="36" spans="1:22" ht="25.5">
      <c r="A36" s="350"/>
      <c r="B36" s="414"/>
      <c r="C36" s="412"/>
      <c r="D36" s="12" t="s">
        <v>223</v>
      </c>
      <c r="E36" s="195">
        <v>2</v>
      </c>
      <c r="F36" s="12" t="s">
        <v>637</v>
      </c>
      <c r="G36" s="400"/>
      <c r="H36" s="350"/>
      <c r="I36" s="235"/>
      <c r="J36" s="408"/>
      <c r="K36" s="408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350"/>
      <c r="V36" s="3"/>
    </row>
    <row r="37" spans="1:22" ht="27.75" customHeight="1">
      <c r="A37" s="348">
        <v>9</v>
      </c>
      <c r="B37" s="348" t="s">
        <v>92</v>
      </c>
      <c r="C37" s="437" t="s">
        <v>224</v>
      </c>
      <c r="D37" s="2" t="s">
        <v>224</v>
      </c>
      <c r="E37" s="195">
        <v>1</v>
      </c>
      <c r="F37" s="2" t="s">
        <v>638</v>
      </c>
      <c r="G37" s="401" t="s">
        <v>886</v>
      </c>
      <c r="H37" s="348">
        <v>182.85</v>
      </c>
      <c r="I37" s="239"/>
      <c r="J37" s="402"/>
      <c r="K37" s="402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48">
        <v>72.239999999999995</v>
      </c>
      <c r="V37" s="36"/>
    </row>
    <row r="38" spans="1:22" ht="15.75" customHeight="1">
      <c r="A38" s="349"/>
      <c r="B38" s="349"/>
      <c r="C38" s="438"/>
      <c r="D38" s="2" t="s">
        <v>225</v>
      </c>
      <c r="E38" s="195">
        <v>2</v>
      </c>
      <c r="F38" s="2" t="s">
        <v>639</v>
      </c>
      <c r="G38" s="401"/>
      <c r="H38" s="349"/>
      <c r="I38" s="239"/>
      <c r="J38" s="403"/>
      <c r="K38" s="403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49"/>
      <c r="V38" s="36"/>
    </row>
    <row r="39" spans="1:22" ht="26.25" customHeight="1">
      <c r="A39" s="349"/>
      <c r="B39" s="349"/>
      <c r="C39" s="438"/>
      <c r="D39" s="2" t="s">
        <v>226</v>
      </c>
      <c r="E39" s="195">
        <v>3</v>
      </c>
      <c r="F39" s="2" t="s">
        <v>640</v>
      </c>
      <c r="G39" s="401"/>
      <c r="H39" s="349"/>
      <c r="I39" s="239"/>
      <c r="J39" s="403"/>
      <c r="K39" s="403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49"/>
      <c r="V39" s="36" t="s">
        <v>973</v>
      </c>
    </row>
    <row r="40" spans="1:22" ht="27.75" customHeight="1">
      <c r="A40" s="350"/>
      <c r="B40" s="350"/>
      <c r="C40" s="439"/>
      <c r="D40" s="2" t="s">
        <v>227</v>
      </c>
      <c r="E40" s="195">
        <v>4</v>
      </c>
      <c r="F40" s="2" t="s">
        <v>641</v>
      </c>
      <c r="G40" s="401"/>
      <c r="H40" s="350"/>
      <c r="I40" s="239"/>
      <c r="J40" s="404"/>
      <c r="K40" s="404"/>
      <c r="L40" s="90"/>
      <c r="M40" s="88"/>
      <c r="N40" s="88"/>
      <c r="O40" s="88"/>
      <c r="P40" s="88">
        <v>1</v>
      </c>
      <c r="Q40" s="87"/>
      <c r="R40" s="87"/>
      <c r="S40" s="87"/>
      <c r="T40" s="87"/>
      <c r="U40" s="350"/>
      <c r="V40" s="16"/>
    </row>
    <row r="41" spans="1:22" ht="28.5" customHeight="1">
      <c r="A41" s="348">
        <v>10</v>
      </c>
      <c r="B41" s="348" t="s">
        <v>93</v>
      </c>
      <c r="C41" s="437" t="s">
        <v>224</v>
      </c>
      <c r="D41" s="2" t="s">
        <v>228</v>
      </c>
      <c r="E41" s="195">
        <v>1</v>
      </c>
      <c r="F41" s="2" t="s">
        <v>642</v>
      </c>
      <c r="G41" s="401" t="s">
        <v>952</v>
      </c>
      <c r="H41" s="348">
        <v>136.72</v>
      </c>
      <c r="I41" s="239">
        <v>1</v>
      </c>
      <c r="J41" s="402"/>
      <c r="K41" s="402"/>
      <c r="L41" s="87"/>
      <c r="M41" s="87"/>
      <c r="N41" s="87"/>
      <c r="O41" s="87"/>
      <c r="P41" s="87"/>
      <c r="Q41" s="87"/>
      <c r="R41" s="87"/>
      <c r="S41" s="87"/>
      <c r="T41" s="87"/>
      <c r="U41" s="348">
        <v>61.25</v>
      </c>
      <c r="V41" s="18" t="s">
        <v>958</v>
      </c>
    </row>
    <row r="42" spans="1:22" ht="26.25">
      <c r="A42" s="349"/>
      <c r="B42" s="349"/>
      <c r="C42" s="438"/>
      <c r="D42" s="2" t="s">
        <v>229</v>
      </c>
      <c r="E42" s="195">
        <v>2</v>
      </c>
      <c r="F42" s="34" t="s">
        <v>643</v>
      </c>
      <c r="G42" s="401"/>
      <c r="H42" s="349"/>
      <c r="I42" s="235"/>
      <c r="J42" s="403"/>
      <c r="K42" s="403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49"/>
      <c r="V42" s="36" t="s">
        <v>977</v>
      </c>
    </row>
    <row r="43" spans="1:22" ht="14.25" customHeight="1">
      <c r="A43" s="350"/>
      <c r="B43" s="350"/>
      <c r="C43" s="439"/>
      <c r="D43" s="2" t="s">
        <v>230</v>
      </c>
      <c r="E43" s="195">
        <v>3</v>
      </c>
      <c r="F43" s="34" t="s">
        <v>644</v>
      </c>
      <c r="G43" s="401"/>
      <c r="H43" s="350"/>
      <c r="I43" s="235"/>
      <c r="J43" s="404"/>
      <c r="K43" s="404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50"/>
      <c r="V43" s="16"/>
    </row>
    <row r="44" spans="1:22">
      <c r="A44" s="1"/>
      <c r="B44" s="1"/>
      <c r="C44" s="434" t="s">
        <v>433</v>
      </c>
      <c r="D44" s="435"/>
      <c r="E44" s="47">
        <f>E12+E16+E20+E23+E27+E31+E34+E36+E40+E43</f>
        <v>35</v>
      </c>
      <c r="F44" s="26"/>
      <c r="G44" s="154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4</v>
      </c>
      <c r="Q44" s="47">
        <f t="shared" si="0"/>
        <v>1</v>
      </c>
      <c r="R44" s="47">
        <f t="shared" si="0"/>
        <v>1</v>
      </c>
      <c r="S44" s="47">
        <f t="shared" si="0"/>
        <v>8</v>
      </c>
      <c r="T44" s="47">
        <f t="shared" si="0"/>
        <v>18</v>
      </c>
      <c r="U44" s="207">
        <f t="shared" ref="U44" si="1">SUM(U9:U43)</f>
        <v>936.68999999999994</v>
      </c>
      <c r="V44" s="1"/>
    </row>
    <row r="46" spans="1:22">
      <c r="U46" s="436"/>
      <c r="V46" s="436"/>
    </row>
    <row r="53" spans="1:22">
      <c r="A53" s="55"/>
      <c r="B53" s="55"/>
      <c r="C53" s="55"/>
      <c r="D53" s="55"/>
      <c r="E53" s="205"/>
      <c r="F53" s="55"/>
      <c r="G53" s="155"/>
      <c r="H53" s="205"/>
      <c r="I53" s="23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05"/>
      <c r="F54" s="55"/>
      <c r="G54" s="155"/>
      <c r="H54" s="205"/>
      <c r="I54" s="23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</row>
    <row r="56" spans="1:22">
      <c r="A56" s="55"/>
      <c r="B56" s="55"/>
      <c r="C56" s="55"/>
      <c r="D56" s="55"/>
      <c r="E56" s="205"/>
      <c r="F56" s="104"/>
      <c r="G56" s="156"/>
      <c r="H56" s="205"/>
      <c r="I56" s="234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05"/>
      <c r="F57" s="55"/>
      <c r="G57" s="155"/>
      <c r="H57" s="205"/>
      <c r="I57" s="23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3"/>
      <c r="B58" s="103"/>
      <c r="C58" s="103"/>
      <c r="D58" s="103"/>
      <c r="E58" s="208"/>
      <c r="F58" s="103"/>
      <c r="G58" s="157"/>
      <c r="H58" s="208"/>
      <c r="I58" s="208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8" zoomScaleSheetLayoutView="68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H13" sqref="H13:H16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style="185" customWidth="1"/>
    <col min="6" max="6" width="17.28515625" customWidth="1"/>
    <col min="7" max="7" width="24.140625" style="153" customWidth="1"/>
    <col min="8" max="8" width="10.140625" customWidth="1"/>
    <col min="9" max="9" width="2" hidden="1" customWidth="1"/>
    <col min="10" max="10" width="11" style="139" customWidth="1"/>
    <col min="11" max="11" width="9.85546875" style="139" customWidth="1"/>
    <col min="12" max="20" width="5.7109375" customWidth="1"/>
    <col min="21" max="21" width="10.42578125" customWidth="1"/>
    <col min="22" max="22" width="12.140625" customWidth="1"/>
  </cols>
  <sheetData>
    <row r="1" spans="1:24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4">
      <c r="A2" s="443" t="str">
        <f>Patna!A2</f>
        <v>Progress report for the construction of USS school building ( Fin. Year. 2009-10)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4">
      <c r="A3" s="373" t="s">
        <v>1081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241" t="str">
        <f>Summary!U3</f>
        <v>Date:-31.08.2014</v>
      </c>
      <c r="V3" s="242"/>
    </row>
    <row r="4" spans="1:24" ht="39.75" customHeight="1">
      <c r="A4" s="365" t="s">
        <v>1098</v>
      </c>
      <c r="B4" s="468"/>
      <c r="C4" s="468"/>
      <c r="D4" s="468"/>
      <c r="E4" s="468"/>
      <c r="F4" s="468"/>
      <c r="G4" s="469"/>
      <c r="H4" s="365" t="s">
        <v>1099</v>
      </c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9"/>
    </row>
    <row r="5" spans="1:24" ht="13.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769</v>
      </c>
      <c r="F5" s="341" t="s">
        <v>4</v>
      </c>
      <c r="G5" s="341" t="s">
        <v>5</v>
      </c>
      <c r="H5" s="341" t="s">
        <v>6</v>
      </c>
      <c r="I5" s="465" t="s">
        <v>16</v>
      </c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7"/>
      <c r="U5" s="341" t="s">
        <v>20</v>
      </c>
      <c r="V5" s="359" t="s">
        <v>14</v>
      </c>
    </row>
    <row r="6" spans="1:24" ht="23.25" customHeight="1">
      <c r="A6" s="342"/>
      <c r="B6" s="342"/>
      <c r="C6" s="342"/>
      <c r="D6" s="342"/>
      <c r="E6" s="342"/>
      <c r="F6" s="342"/>
      <c r="G6" s="342"/>
      <c r="H6" s="342"/>
      <c r="I6" s="339" t="s">
        <v>7</v>
      </c>
      <c r="J6" s="364" t="s">
        <v>996</v>
      </c>
      <c r="K6" s="364" t="s">
        <v>997</v>
      </c>
      <c r="L6" s="362" t="s">
        <v>15</v>
      </c>
      <c r="M6" s="341" t="s">
        <v>10</v>
      </c>
      <c r="N6" s="341" t="s">
        <v>9</v>
      </c>
      <c r="O6" s="444" t="s">
        <v>17</v>
      </c>
      <c r="P6" s="445"/>
      <c r="Q6" s="425" t="s">
        <v>18</v>
      </c>
      <c r="R6" s="426"/>
      <c r="S6" s="470" t="s">
        <v>13</v>
      </c>
      <c r="T6" s="341" t="s">
        <v>8</v>
      </c>
      <c r="U6" s="342"/>
      <c r="V6" s="360"/>
    </row>
    <row r="7" spans="1:24" ht="22.5" customHeight="1">
      <c r="A7" s="343"/>
      <c r="B7" s="343"/>
      <c r="C7" s="343"/>
      <c r="D7" s="343"/>
      <c r="E7" s="343"/>
      <c r="F7" s="343"/>
      <c r="G7" s="343"/>
      <c r="H7" s="343"/>
      <c r="I7" s="340"/>
      <c r="J7" s="364"/>
      <c r="K7" s="364"/>
      <c r="L7" s="363"/>
      <c r="M7" s="342"/>
      <c r="N7" s="343"/>
      <c r="O7" s="169" t="s">
        <v>11</v>
      </c>
      <c r="P7" s="169" t="s">
        <v>12</v>
      </c>
      <c r="Q7" s="169" t="s">
        <v>11</v>
      </c>
      <c r="R7" s="169" t="s">
        <v>12</v>
      </c>
      <c r="S7" s="471"/>
      <c r="T7" s="343"/>
      <c r="U7" s="343"/>
      <c r="V7" s="361"/>
    </row>
    <row r="8" spans="1:24" ht="16.5" customHeight="1">
      <c r="A8" s="462" t="s">
        <v>877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  <c r="W8" s="54"/>
      <c r="X8" s="55"/>
    </row>
    <row r="9" spans="1:24" ht="24" customHeight="1">
      <c r="A9" s="348">
        <v>1</v>
      </c>
      <c r="B9" s="348" t="s">
        <v>426</v>
      </c>
      <c r="C9" s="456" t="s">
        <v>147</v>
      </c>
      <c r="D9" s="6" t="s">
        <v>148</v>
      </c>
      <c r="E9" s="195">
        <v>1</v>
      </c>
      <c r="F9" s="34" t="s">
        <v>668</v>
      </c>
      <c r="G9" s="344" t="s">
        <v>929</v>
      </c>
      <c r="H9" s="459">
        <v>185.7</v>
      </c>
      <c r="I9" s="17"/>
      <c r="J9" s="318" t="s">
        <v>1011</v>
      </c>
      <c r="K9" s="325" t="s">
        <v>1007</v>
      </c>
      <c r="L9" s="88"/>
      <c r="M9" s="88"/>
      <c r="N9" s="88"/>
      <c r="O9" s="88"/>
      <c r="P9" s="88"/>
      <c r="Q9" s="88"/>
      <c r="R9" s="88"/>
      <c r="S9" s="88"/>
      <c r="T9" s="238">
        <v>1</v>
      </c>
      <c r="U9" s="348">
        <v>140.84</v>
      </c>
      <c r="V9" s="18"/>
      <c r="W9" s="55"/>
      <c r="X9" s="55"/>
    </row>
    <row r="10" spans="1:24" ht="13.5" customHeight="1">
      <c r="A10" s="349"/>
      <c r="B10" s="349"/>
      <c r="C10" s="457"/>
      <c r="D10" s="7" t="s">
        <v>149</v>
      </c>
      <c r="E10" s="195">
        <v>2</v>
      </c>
      <c r="F10" s="34" t="s">
        <v>669</v>
      </c>
      <c r="G10" s="345"/>
      <c r="H10" s="460"/>
      <c r="I10" s="17"/>
      <c r="J10" s="319"/>
      <c r="K10" s="326"/>
      <c r="L10" s="88"/>
      <c r="M10" s="88"/>
      <c r="N10" s="88"/>
      <c r="O10" s="88"/>
      <c r="P10" s="88"/>
      <c r="Q10" s="88"/>
      <c r="R10" s="88"/>
      <c r="S10" s="88"/>
      <c r="T10" s="238">
        <v>1</v>
      </c>
      <c r="U10" s="349"/>
      <c r="V10" s="16"/>
    </row>
    <row r="11" spans="1:24" ht="24" customHeight="1">
      <c r="A11" s="349"/>
      <c r="B11" s="349"/>
      <c r="C11" s="457"/>
      <c r="D11" s="6" t="s">
        <v>150</v>
      </c>
      <c r="E11" s="195">
        <v>3</v>
      </c>
      <c r="F11" s="34" t="s">
        <v>670</v>
      </c>
      <c r="G11" s="345"/>
      <c r="H11" s="460"/>
      <c r="I11" s="17"/>
      <c r="J11" s="319"/>
      <c r="K11" s="326"/>
      <c r="L11" s="90"/>
      <c r="M11" s="88"/>
      <c r="N11" s="88"/>
      <c r="O11" s="88"/>
      <c r="P11" s="88">
        <v>1</v>
      </c>
      <c r="Q11" s="87"/>
      <c r="R11" s="87"/>
      <c r="S11" s="87"/>
      <c r="T11" s="240"/>
      <c r="U11" s="349"/>
      <c r="V11" s="36"/>
    </row>
    <row r="12" spans="1:24" ht="25.5" customHeight="1">
      <c r="A12" s="350"/>
      <c r="B12" s="350"/>
      <c r="C12" s="458"/>
      <c r="D12" s="6" t="s">
        <v>49</v>
      </c>
      <c r="E12" s="195">
        <v>4</v>
      </c>
      <c r="F12" s="34" t="s">
        <v>671</v>
      </c>
      <c r="G12" s="346"/>
      <c r="H12" s="461"/>
      <c r="I12" s="17"/>
      <c r="J12" s="320"/>
      <c r="K12" s="327"/>
      <c r="L12" s="90"/>
      <c r="M12" s="88"/>
      <c r="N12" s="88"/>
      <c r="O12" s="88"/>
      <c r="P12" s="88"/>
      <c r="Q12" s="88"/>
      <c r="R12" s="88"/>
      <c r="S12" s="88"/>
      <c r="T12" s="238">
        <v>1</v>
      </c>
      <c r="U12" s="350"/>
      <c r="V12" s="31"/>
    </row>
    <row r="13" spans="1:24" ht="14.25" customHeight="1">
      <c r="A13" s="348">
        <v>2</v>
      </c>
      <c r="B13" s="348" t="s">
        <v>427</v>
      </c>
      <c r="C13" s="456" t="s">
        <v>147</v>
      </c>
      <c r="D13" s="6" t="s">
        <v>151</v>
      </c>
      <c r="E13" s="195">
        <v>1</v>
      </c>
      <c r="F13" s="2" t="s">
        <v>673</v>
      </c>
      <c r="G13" s="344" t="s">
        <v>930</v>
      </c>
      <c r="H13" s="459">
        <v>181.86</v>
      </c>
      <c r="I13" s="17"/>
      <c r="J13" s="318" t="s">
        <v>1012</v>
      </c>
      <c r="K13" s="325" t="s">
        <v>1007</v>
      </c>
      <c r="L13" s="88"/>
      <c r="M13" s="88"/>
      <c r="N13" s="88"/>
      <c r="O13" s="88"/>
      <c r="P13" s="88"/>
      <c r="Q13" s="88"/>
      <c r="R13" s="88"/>
      <c r="S13" s="88"/>
      <c r="T13" s="238">
        <v>1</v>
      </c>
      <c r="U13" s="381">
        <v>152.49</v>
      </c>
      <c r="V13" s="31"/>
    </row>
    <row r="14" spans="1:24" ht="15" customHeight="1">
      <c r="A14" s="349"/>
      <c r="B14" s="349"/>
      <c r="C14" s="457"/>
      <c r="D14" s="6" t="s">
        <v>152</v>
      </c>
      <c r="E14" s="195">
        <v>2</v>
      </c>
      <c r="F14" s="2" t="s">
        <v>672</v>
      </c>
      <c r="G14" s="345"/>
      <c r="H14" s="460"/>
      <c r="I14" s="17"/>
      <c r="J14" s="319"/>
      <c r="K14" s="326"/>
      <c r="L14" s="88"/>
      <c r="M14" s="88"/>
      <c r="N14" s="88"/>
      <c r="O14" s="88"/>
      <c r="P14" s="88"/>
      <c r="Q14" s="88"/>
      <c r="R14" s="88"/>
      <c r="S14" s="88"/>
      <c r="T14" s="238">
        <v>1</v>
      </c>
      <c r="U14" s="382"/>
      <c r="V14" s="36"/>
    </row>
    <row r="15" spans="1:24" ht="27" customHeight="1">
      <c r="A15" s="349"/>
      <c r="B15" s="349"/>
      <c r="C15" s="457"/>
      <c r="D15" s="6" t="s">
        <v>153</v>
      </c>
      <c r="E15" s="195">
        <v>3</v>
      </c>
      <c r="F15" s="2" t="s">
        <v>765</v>
      </c>
      <c r="G15" s="345"/>
      <c r="H15" s="460"/>
      <c r="I15" s="17"/>
      <c r="J15" s="319"/>
      <c r="K15" s="326"/>
      <c r="L15" s="88"/>
      <c r="M15" s="88"/>
      <c r="N15" s="88"/>
      <c r="O15" s="88"/>
      <c r="P15" s="88"/>
      <c r="Q15" s="88"/>
      <c r="R15" s="88"/>
      <c r="S15" s="88"/>
      <c r="T15" s="238">
        <v>1</v>
      </c>
      <c r="U15" s="382"/>
      <c r="V15" s="37"/>
    </row>
    <row r="16" spans="1:24" ht="30" customHeight="1">
      <c r="A16" s="350"/>
      <c r="B16" s="350"/>
      <c r="C16" s="458"/>
      <c r="D16" s="6" t="s">
        <v>154</v>
      </c>
      <c r="E16" s="195">
        <v>4</v>
      </c>
      <c r="F16" s="2" t="s">
        <v>674</v>
      </c>
      <c r="G16" s="346"/>
      <c r="H16" s="461"/>
      <c r="I16" s="17"/>
      <c r="J16" s="320"/>
      <c r="K16" s="327"/>
      <c r="L16" s="88"/>
      <c r="M16" s="88"/>
      <c r="N16" s="88"/>
      <c r="O16" s="88"/>
      <c r="P16" s="88"/>
      <c r="Q16" s="88"/>
      <c r="R16" s="88"/>
      <c r="S16" s="88"/>
      <c r="T16" s="238">
        <v>1</v>
      </c>
      <c r="U16" s="383"/>
      <c r="V16" s="31"/>
    </row>
    <row r="17" spans="1:22" ht="25.5" customHeight="1">
      <c r="A17" s="348">
        <v>3</v>
      </c>
      <c r="B17" s="348" t="s">
        <v>75</v>
      </c>
      <c r="C17" s="456" t="s">
        <v>147</v>
      </c>
      <c r="D17" s="6" t="s">
        <v>155</v>
      </c>
      <c r="E17" s="195">
        <v>1</v>
      </c>
      <c r="F17" s="2" t="s">
        <v>675</v>
      </c>
      <c r="G17" s="374" t="s">
        <v>931</v>
      </c>
      <c r="H17" s="459">
        <v>187.28</v>
      </c>
      <c r="I17" s="17"/>
      <c r="J17" s="318" t="s">
        <v>1013</v>
      </c>
      <c r="K17" s="325" t="s">
        <v>1007</v>
      </c>
      <c r="L17" s="88"/>
      <c r="M17" s="88"/>
      <c r="N17" s="88"/>
      <c r="O17" s="88"/>
      <c r="P17" s="88"/>
      <c r="Q17" s="88"/>
      <c r="R17" s="88"/>
      <c r="S17" s="88"/>
      <c r="T17" s="238">
        <v>1</v>
      </c>
      <c r="U17" s="348">
        <v>128.52000000000001</v>
      </c>
      <c r="V17" s="36"/>
    </row>
    <row r="18" spans="1:22" ht="30" customHeight="1">
      <c r="A18" s="349"/>
      <c r="B18" s="349"/>
      <c r="C18" s="457"/>
      <c r="D18" s="6" t="s">
        <v>156</v>
      </c>
      <c r="E18" s="195">
        <v>2</v>
      </c>
      <c r="F18" s="2" t="s">
        <v>676</v>
      </c>
      <c r="G18" s="375"/>
      <c r="H18" s="460"/>
      <c r="I18" s="17"/>
      <c r="J18" s="319"/>
      <c r="K18" s="326"/>
      <c r="L18" s="88"/>
      <c r="M18" s="88"/>
      <c r="N18" s="88"/>
      <c r="O18" s="88"/>
      <c r="P18" s="88"/>
      <c r="Q18" s="88"/>
      <c r="R18" s="88"/>
      <c r="S18" s="88"/>
      <c r="T18" s="238">
        <v>1</v>
      </c>
      <c r="U18" s="349"/>
      <c r="V18" s="36"/>
    </row>
    <row r="19" spans="1:22" ht="17.25" customHeight="1">
      <c r="A19" s="349"/>
      <c r="B19" s="349"/>
      <c r="C19" s="457"/>
      <c r="D19" s="6" t="s">
        <v>157</v>
      </c>
      <c r="E19" s="195">
        <v>3</v>
      </c>
      <c r="F19" s="2" t="s">
        <v>677</v>
      </c>
      <c r="G19" s="375"/>
      <c r="H19" s="460"/>
      <c r="I19" s="17">
        <v>1</v>
      </c>
      <c r="J19" s="319"/>
      <c r="K19" s="326"/>
      <c r="L19" s="87"/>
      <c r="M19" s="87"/>
      <c r="N19" s="87"/>
      <c r="O19" s="87"/>
      <c r="P19" s="87"/>
      <c r="Q19" s="87"/>
      <c r="R19" s="87"/>
      <c r="S19" s="87"/>
      <c r="T19" s="240"/>
      <c r="U19" s="349"/>
      <c r="V19" s="53" t="s">
        <v>987</v>
      </c>
    </row>
    <row r="20" spans="1:22" ht="15" customHeight="1">
      <c r="A20" s="350"/>
      <c r="B20" s="350"/>
      <c r="C20" s="458"/>
      <c r="D20" s="6" t="s">
        <v>158</v>
      </c>
      <c r="E20" s="195">
        <v>4</v>
      </c>
      <c r="F20" s="2" t="s">
        <v>678</v>
      </c>
      <c r="G20" s="376"/>
      <c r="H20" s="461"/>
      <c r="I20" s="17"/>
      <c r="J20" s="320"/>
      <c r="K20" s="327"/>
      <c r="L20" s="88"/>
      <c r="M20" s="88"/>
      <c r="N20" s="88"/>
      <c r="O20" s="88"/>
      <c r="P20" s="88"/>
      <c r="Q20" s="88"/>
      <c r="R20" s="88"/>
      <c r="S20" s="88"/>
      <c r="T20" s="238">
        <v>1</v>
      </c>
      <c r="U20" s="350"/>
      <c r="V20" s="18"/>
    </row>
    <row r="21" spans="1:22" ht="25.5">
      <c r="A21" s="348">
        <v>4</v>
      </c>
      <c r="B21" s="348" t="s">
        <v>76</v>
      </c>
      <c r="C21" s="456" t="s">
        <v>159</v>
      </c>
      <c r="D21" s="6" t="s">
        <v>160</v>
      </c>
      <c r="E21" s="195">
        <v>1</v>
      </c>
      <c r="F21" s="34" t="s">
        <v>679</v>
      </c>
      <c r="G21" s="344" t="s">
        <v>932</v>
      </c>
      <c r="H21" s="459">
        <v>184.37</v>
      </c>
      <c r="I21" s="17"/>
      <c r="J21" s="318" t="s">
        <v>1014</v>
      </c>
      <c r="K21" s="325" t="s">
        <v>1007</v>
      </c>
      <c r="L21" s="88"/>
      <c r="M21" s="88"/>
      <c r="N21" s="88"/>
      <c r="O21" s="88"/>
      <c r="P21" s="88"/>
      <c r="Q21" s="88"/>
      <c r="R21" s="88"/>
      <c r="S21" s="88"/>
      <c r="T21" s="238">
        <v>1</v>
      </c>
      <c r="U21" s="453">
        <v>155.72</v>
      </c>
      <c r="V21" s="18"/>
    </row>
    <row r="22" spans="1:22" ht="26.25" customHeight="1">
      <c r="A22" s="349"/>
      <c r="B22" s="349"/>
      <c r="C22" s="457"/>
      <c r="D22" s="6" t="s">
        <v>161</v>
      </c>
      <c r="E22" s="195">
        <v>2</v>
      </c>
      <c r="F22" s="34" t="s">
        <v>572</v>
      </c>
      <c r="G22" s="345"/>
      <c r="H22" s="460"/>
      <c r="I22" s="17"/>
      <c r="J22" s="319"/>
      <c r="K22" s="326"/>
      <c r="L22" s="88"/>
      <c r="M22" s="88"/>
      <c r="N22" s="88"/>
      <c r="O22" s="88"/>
      <c r="P22" s="88"/>
      <c r="Q22" s="88"/>
      <c r="R22" s="88"/>
      <c r="S22" s="88"/>
      <c r="T22" s="238">
        <v>1</v>
      </c>
      <c r="U22" s="454"/>
      <c r="V22" s="36"/>
    </row>
    <row r="23" spans="1:22" ht="25.5">
      <c r="A23" s="349"/>
      <c r="B23" s="349"/>
      <c r="C23" s="457"/>
      <c r="D23" s="6" t="s">
        <v>162</v>
      </c>
      <c r="E23" s="195">
        <v>3</v>
      </c>
      <c r="F23" s="2" t="s">
        <v>573</v>
      </c>
      <c r="G23" s="345"/>
      <c r="H23" s="460"/>
      <c r="I23" s="17"/>
      <c r="J23" s="319"/>
      <c r="K23" s="326"/>
      <c r="L23" s="88"/>
      <c r="M23" s="88"/>
      <c r="N23" s="88"/>
      <c r="O23" s="88"/>
      <c r="P23" s="88"/>
      <c r="Q23" s="88"/>
      <c r="R23" s="88"/>
      <c r="S23" s="88"/>
      <c r="T23" s="238">
        <v>1</v>
      </c>
      <c r="U23" s="454"/>
      <c r="V23" s="36"/>
    </row>
    <row r="24" spans="1:22" ht="13.5" customHeight="1">
      <c r="A24" s="350"/>
      <c r="B24" s="350"/>
      <c r="C24" s="458"/>
      <c r="D24" s="6" t="s">
        <v>163</v>
      </c>
      <c r="E24" s="195">
        <v>4</v>
      </c>
      <c r="F24" s="34" t="s">
        <v>680</v>
      </c>
      <c r="G24" s="346"/>
      <c r="H24" s="461"/>
      <c r="I24" s="17"/>
      <c r="J24" s="320"/>
      <c r="K24" s="327"/>
      <c r="L24" s="88"/>
      <c r="M24" s="88"/>
      <c r="N24" s="88"/>
      <c r="O24" s="88"/>
      <c r="P24" s="88"/>
      <c r="Q24" s="88"/>
      <c r="R24" s="88"/>
      <c r="S24" s="88"/>
      <c r="T24" s="238">
        <v>1</v>
      </c>
      <c r="U24" s="455"/>
      <c r="V24" s="18"/>
    </row>
    <row r="25" spans="1:22" ht="12.75" customHeight="1">
      <c r="A25" s="348">
        <v>5</v>
      </c>
      <c r="B25" s="348" t="s">
        <v>77</v>
      </c>
      <c r="C25" s="456" t="s">
        <v>159</v>
      </c>
      <c r="D25" s="6" t="s">
        <v>164</v>
      </c>
      <c r="E25" s="195">
        <v>1</v>
      </c>
      <c r="F25" s="34" t="s">
        <v>681</v>
      </c>
      <c r="G25" s="344" t="s">
        <v>932</v>
      </c>
      <c r="H25" s="459">
        <v>231.09</v>
      </c>
      <c r="I25" s="17"/>
      <c r="J25" s="324" t="s">
        <v>1015</v>
      </c>
      <c r="K25" s="324" t="s">
        <v>1007</v>
      </c>
      <c r="L25" s="118"/>
      <c r="M25" s="88"/>
      <c r="N25" s="88"/>
      <c r="O25" s="88"/>
      <c r="P25" s="88"/>
      <c r="Q25" s="88"/>
      <c r="R25" s="88"/>
      <c r="S25" s="88"/>
      <c r="T25" s="238">
        <v>1</v>
      </c>
      <c r="U25" s="453">
        <v>136.22999999999999</v>
      </c>
      <c r="V25" s="18"/>
    </row>
    <row r="26" spans="1:22" ht="27" customHeight="1">
      <c r="A26" s="349"/>
      <c r="B26" s="349"/>
      <c r="C26" s="457"/>
      <c r="D26" s="6" t="s">
        <v>165</v>
      </c>
      <c r="E26" s="195">
        <v>2</v>
      </c>
      <c r="F26" s="34" t="s">
        <v>574</v>
      </c>
      <c r="G26" s="345"/>
      <c r="H26" s="460"/>
      <c r="I26" s="17"/>
      <c r="J26" s="324"/>
      <c r="K26" s="324"/>
      <c r="L26" s="118"/>
      <c r="M26" s="88"/>
      <c r="N26" s="88"/>
      <c r="O26" s="88"/>
      <c r="P26" s="88"/>
      <c r="Q26" s="88"/>
      <c r="R26" s="88"/>
      <c r="S26" s="238">
        <v>1</v>
      </c>
      <c r="T26" s="87"/>
      <c r="U26" s="454"/>
      <c r="V26" s="18"/>
    </row>
    <row r="27" spans="1:22" ht="25.5">
      <c r="A27" s="349"/>
      <c r="B27" s="349"/>
      <c r="C27" s="457"/>
      <c r="D27" s="6" t="s">
        <v>166</v>
      </c>
      <c r="E27" s="195">
        <v>3</v>
      </c>
      <c r="F27" s="34" t="s">
        <v>575</v>
      </c>
      <c r="G27" s="345"/>
      <c r="H27" s="460"/>
      <c r="I27" s="17"/>
      <c r="J27" s="324"/>
      <c r="K27" s="324"/>
      <c r="L27" s="118"/>
      <c r="M27" s="88"/>
      <c r="N27" s="88"/>
      <c r="O27" s="88"/>
      <c r="P27" s="88"/>
      <c r="Q27" s="88"/>
      <c r="R27" s="88"/>
      <c r="S27" s="238">
        <v>1</v>
      </c>
      <c r="T27" s="87"/>
      <c r="U27" s="454"/>
      <c r="V27" s="36"/>
    </row>
    <row r="28" spans="1:22" ht="25.5">
      <c r="A28" s="349"/>
      <c r="B28" s="349"/>
      <c r="C28" s="457"/>
      <c r="D28" s="6" t="s">
        <v>167</v>
      </c>
      <c r="E28" s="195">
        <v>4</v>
      </c>
      <c r="F28" s="34" t="s">
        <v>576</v>
      </c>
      <c r="G28" s="345"/>
      <c r="H28" s="460"/>
      <c r="I28" s="17"/>
      <c r="J28" s="324"/>
      <c r="K28" s="324"/>
      <c r="L28" s="118"/>
      <c r="M28" s="88"/>
      <c r="N28" s="88"/>
      <c r="O28" s="88"/>
      <c r="P28" s="88"/>
      <c r="Q28" s="88"/>
      <c r="R28" s="88"/>
      <c r="S28" s="238">
        <v>1</v>
      </c>
      <c r="T28" s="87"/>
      <c r="U28" s="454"/>
      <c r="V28" s="18"/>
    </row>
    <row r="29" spans="1:22" ht="31.5" customHeight="1">
      <c r="A29" s="350"/>
      <c r="B29" s="350"/>
      <c r="C29" s="458"/>
      <c r="D29" s="6" t="s">
        <v>168</v>
      </c>
      <c r="E29" s="195">
        <v>5</v>
      </c>
      <c r="F29" s="34" t="s">
        <v>682</v>
      </c>
      <c r="G29" s="346"/>
      <c r="H29" s="461"/>
      <c r="I29" s="17"/>
      <c r="J29" s="324"/>
      <c r="K29" s="324"/>
      <c r="L29" s="89"/>
      <c r="M29" s="88"/>
      <c r="N29" s="88"/>
      <c r="O29" s="88"/>
      <c r="P29" s="88"/>
      <c r="Q29" s="88"/>
      <c r="R29" s="88"/>
      <c r="S29" s="238">
        <v>1</v>
      </c>
      <c r="T29" s="87"/>
      <c r="U29" s="455"/>
      <c r="V29" s="31"/>
    </row>
    <row r="30" spans="1:22" ht="18.75" customHeight="1">
      <c r="A30" s="170"/>
      <c r="B30" s="331" t="s">
        <v>433</v>
      </c>
      <c r="C30" s="332"/>
      <c r="D30" s="333"/>
      <c r="E30" s="27">
        <f>E12+E16+E20+E24+E29</f>
        <v>21</v>
      </c>
      <c r="F30" s="28"/>
      <c r="G30" s="160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713.80000000000007</v>
      </c>
      <c r="V30" s="1"/>
    </row>
    <row r="31" spans="1:22">
      <c r="A31" s="448" t="s">
        <v>858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50"/>
    </row>
    <row r="32" spans="1:22" ht="68.25" customHeight="1">
      <c r="A32" s="211">
        <v>1</v>
      </c>
      <c r="B32" s="211" t="s">
        <v>814</v>
      </c>
      <c r="C32" s="86" t="s">
        <v>173</v>
      </c>
      <c r="D32" s="86" t="s">
        <v>810</v>
      </c>
      <c r="E32" s="253">
        <v>1</v>
      </c>
      <c r="F32" s="86" t="s">
        <v>871</v>
      </c>
      <c r="G32" s="152" t="s">
        <v>866</v>
      </c>
      <c r="H32" s="225" t="s">
        <v>1110</v>
      </c>
      <c r="I32" s="210"/>
      <c r="J32" s="210"/>
      <c r="K32" s="210"/>
      <c r="L32" s="243"/>
      <c r="M32" s="243"/>
      <c r="N32" s="243"/>
      <c r="O32" s="243"/>
      <c r="P32" s="243"/>
      <c r="Q32" s="243"/>
      <c r="R32" s="243"/>
      <c r="S32" s="243"/>
      <c r="T32" s="243"/>
      <c r="U32" s="210"/>
      <c r="V32" s="41"/>
    </row>
    <row r="33" spans="1:24" ht="46.5" customHeight="1">
      <c r="A33" s="211">
        <v>2</v>
      </c>
      <c r="B33" s="211" t="s">
        <v>816</v>
      </c>
      <c r="C33" s="86" t="s">
        <v>169</v>
      </c>
      <c r="D33" s="86" t="s">
        <v>811</v>
      </c>
      <c r="E33" s="253">
        <v>1</v>
      </c>
      <c r="F33" s="86" t="s">
        <v>813</v>
      </c>
      <c r="G33" s="152" t="s">
        <v>867</v>
      </c>
      <c r="H33" s="225">
        <v>45.64</v>
      </c>
      <c r="I33" s="210">
        <v>1</v>
      </c>
      <c r="J33" s="210"/>
      <c r="K33" s="210"/>
      <c r="L33" s="91"/>
      <c r="M33" s="91"/>
      <c r="N33" s="91"/>
      <c r="O33" s="91"/>
      <c r="P33" s="91"/>
      <c r="Q33" s="91"/>
      <c r="R33" s="91"/>
      <c r="S33" s="91"/>
      <c r="T33" s="91"/>
      <c r="U33" s="210"/>
      <c r="V33" s="38"/>
    </row>
    <row r="34" spans="1:24" ht="37.5" customHeight="1">
      <c r="A34" s="211">
        <v>3</v>
      </c>
      <c r="B34" s="211" t="s">
        <v>817</v>
      </c>
      <c r="C34" s="86" t="s">
        <v>159</v>
      </c>
      <c r="D34" s="86" t="s">
        <v>808</v>
      </c>
      <c r="E34" s="253">
        <v>1</v>
      </c>
      <c r="F34" s="46" t="s">
        <v>872</v>
      </c>
      <c r="G34" s="152" t="s">
        <v>867</v>
      </c>
      <c r="H34" s="226">
        <v>45.81</v>
      </c>
      <c r="I34" s="210">
        <v>1</v>
      </c>
      <c r="J34" s="210"/>
      <c r="K34" s="210"/>
      <c r="L34" s="92"/>
      <c r="M34" s="92"/>
      <c r="N34" s="92"/>
      <c r="O34" s="92"/>
      <c r="P34" s="247">
        <v>1</v>
      </c>
      <c r="Q34" s="91"/>
      <c r="R34" s="91"/>
      <c r="S34" s="91"/>
      <c r="T34" s="91"/>
      <c r="U34" s="210">
        <v>8.5</v>
      </c>
      <c r="V34" s="41"/>
    </row>
    <row r="35" spans="1:24" ht="18.75" customHeight="1">
      <c r="A35" s="170"/>
      <c r="B35" s="331" t="s">
        <v>433</v>
      </c>
      <c r="C35" s="332"/>
      <c r="D35" s="333"/>
      <c r="E35" s="47">
        <f>E32+E34+E33</f>
        <v>3</v>
      </c>
      <c r="F35" s="28"/>
      <c r="G35" s="160"/>
      <c r="H35" s="60">
        <f>SUM(H32:H34)</f>
        <v>91.45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8.5</v>
      </c>
      <c r="V35" s="1"/>
    </row>
    <row r="40" spans="1:24" ht="15.75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55"/>
      <c r="X40" s="55"/>
    </row>
    <row r="41" spans="1:24">
      <c r="A41" s="55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52"/>
      <c r="V41" s="433"/>
      <c r="W41" s="55"/>
      <c r="X41" s="55"/>
    </row>
    <row r="42" spans="1:24">
      <c r="A42" s="55"/>
      <c r="B42" s="55"/>
      <c r="C42" s="55"/>
      <c r="D42" s="55"/>
      <c r="E42" s="252"/>
      <c r="F42" s="55"/>
      <c r="G42" s="155"/>
      <c r="H42" s="55"/>
      <c r="I42" s="55"/>
      <c r="J42" s="138"/>
      <c r="K42" s="138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5:D35"/>
    <mergeCell ref="A40:V40"/>
    <mergeCell ref="B41:T41"/>
    <mergeCell ref="U41:V41"/>
  </mergeCells>
  <pageMargins left="0.196850393700787" right="7.8740157480315001E-2" top="0.28999999999999998" bottom="0.15748031496063" header="0.15748031496063" footer="0.118110236220472"/>
  <pageSetup paperSize="9" scale="79" orientation="landscape" r:id="rId1"/>
  <rowBreaks count="1" manualBreakCount="1">
    <brk id="20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="89" zoomScaleSheetLayoutView="89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H12" sqref="H12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3" customWidth="1"/>
    <col min="8" max="8" width="10.140625" customWidth="1"/>
    <col min="9" max="9" width="2" hidden="1" customWidth="1"/>
    <col min="10" max="10" width="10.140625" style="139" customWidth="1"/>
    <col min="11" max="11" width="9.85546875" style="139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4">
      <c r="A2" s="443" t="str">
        <f>Patna!A2</f>
        <v>Progress report for the construction of USS school building ( Fin. Year. 2009-10)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4">
      <c r="A3" s="373" t="s">
        <v>1077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241" t="str">
        <f>Summary!U3</f>
        <v>Date:-31.08.2014</v>
      </c>
      <c r="V3" s="242"/>
    </row>
    <row r="4" spans="1:24" ht="32.25" customHeight="1">
      <c r="A4" s="365" t="s">
        <v>1074</v>
      </c>
      <c r="B4" s="468"/>
      <c r="C4" s="468"/>
      <c r="D4" s="468"/>
      <c r="E4" s="468"/>
      <c r="F4" s="468"/>
      <c r="G4" s="469"/>
      <c r="H4" s="365" t="s">
        <v>772</v>
      </c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9"/>
    </row>
    <row r="5" spans="1:24" ht="13.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769</v>
      </c>
      <c r="F5" s="341" t="s">
        <v>4</v>
      </c>
      <c r="G5" s="341" t="s">
        <v>5</v>
      </c>
      <c r="H5" s="341" t="s">
        <v>6</v>
      </c>
      <c r="I5" s="465" t="s">
        <v>16</v>
      </c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7"/>
      <c r="U5" s="341" t="s">
        <v>20</v>
      </c>
      <c r="V5" s="359" t="s">
        <v>14</v>
      </c>
    </row>
    <row r="6" spans="1:24" ht="23.25" customHeight="1">
      <c r="A6" s="342"/>
      <c r="B6" s="342"/>
      <c r="C6" s="342"/>
      <c r="D6" s="342"/>
      <c r="E6" s="342"/>
      <c r="F6" s="342"/>
      <c r="G6" s="342"/>
      <c r="H6" s="342"/>
      <c r="I6" s="339" t="s">
        <v>7</v>
      </c>
      <c r="J6" s="364" t="s">
        <v>996</v>
      </c>
      <c r="K6" s="364" t="s">
        <v>997</v>
      </c>
      <c r="L6" s="362" t="s">
        <v>15</v>
      </c>
      <c r="M6" s="341" t="s">
        <v>10</v>
      </c>
      <c r="N6" s="341" t="s">
        <v>9</v>
      </c>
      <c r="O6" s="444" t="s">
        <v>17</v>
      </c>
      <c r="P6" s="445"/>
      <c r="Q6" s="425" t="s">
        <v>18</v>
      </c>
      <c r="R6" s="426"/>
      <c r="S6" s="470" t="s">
        <v>13</v>
      </c>
      <c r="T6" s="341" t="s">
        <v>8</v>
      </c>
      <c r="U6" s="342"/>
      <c r="V6" s="360"/>
    </row>
    <row r="7" spans="1:24" ht="22.5" customHeight="1">
      <c r="A7" s="343"/>
      <c r="B7" s="343"/>
      <c r="C7" s="343"/>
      <c r="D7" s="343"/>
      <c r="E7" s="343"/>
      <c r="F7" s="343"/>
      <c r="G7" s="343"/>
      <c r="H7" s="343"/>
      <c r="I7" s="340"/>
      <c r="J7" s="364"/>
      <c r="K7" s="364"/>
      <c r="L7" s="363"/>
      <c r="M7" s="342"/>
      <c r="N7" s="343"/>
      <c r="O7" s="8" t="s">
        <v>11</v>
      </c>
      <c r="P7" s="8" t="s">
        <v>12</v>
      </c>
      <c r="Q7" s="8" t="s">
        <v>11</v>
      </c>
      <c r="R7" s="8" t="s">
        <v>12</v>
      </c>
      <c r="S7" s="471"/>
      <c r="T7" s="343"/>
      <c r="U7" s="343"/>
      <c r="V7" s="361"/>
    </row>
    <row r="8" spans="1:24" ht="16.5" customHeight="1">
      <c r="A8" s="462" t="s">
        <v>877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  <c r="W8" s="54"/>
      <c r="X8" s="55"/>
    </row>
    <row r="9" spans="1:24" ht="21.75" customHeight="1">
      <c r="A9" s="348">
        <v>1</v>
      </c>
      <c r="B9" s="348" t="s">
        <v>78</v>
      </c>
      <c r="C9" s="456" t="s">
        <v>169</v>
      </c>
      <c r="D9" s="20" t="s">
        <v>170</v>
      </c>
      <c r="E9" s="23">
        <v>1</v>
      </c>
      <c r="F9" s="2" t="s">
        <v>683</v>
      </c>
      <c r="G9" s="352" t="s">
        <v>933</v>
      </c>
      <c r="H9" s="459">
        <v>131.15</v>
      </c>
      <c r="I9" s="17">
        <v>1</v>
      </c>
      <c r="J9" s="318" t="s">
        <v>1016</v>
      </c>
      <c r="K9" s="318" t="s">
        <v>1007</v>
      </c>
      <c r="L9" s="87"/>
      <c r="M9" s="87"/>
      <c r="N9" s="87"/>
      <c r="O9" s="87"/>
      <c r="P9" s="87"/>
      <c r="Q9" s="87"/>
      <c r="R9" s="87"/>
      <c r="S9" s="87"/>
      <c r="T9" s="87"/>
      <c r="U9" s="348">
        <v>13.68</v>
      </c>
      <c r="V9" s="18"/>
    </row>
    <row r="10" spans="1:24" ht="27.75" customHeight="1">
      <c r="A10" s="349"/>
      <c r="B10" s="349"/>
      <c r="C10" s="457"/>
      <c r="D10" s="6" t="s">
        <v>171</v>
      </c>
      <c r="E10" s="23">
        <v>2</v>
      </c>
      <c r="F10" s="2" t="s">
        <v>684</v>
      </c>
      <c r="G10" s="353"/>
      <c r="H10" s="460"/>
      <c r="I10" s="17"/>
      <c r="J10" s="319"/>
      <c r="K10" s="319"/>
      <c r="L10" s="167">
        <v>1</v>
      </c>
      <c r="M10" s="87"/>
      <c r="N10" s="87"/>
      <c r="O10" s="87"/>
      <c r="P10" s="87"/>
      <c r="Q10" s="87"/>
      <c r="R10" s="87"/>
      <c r="S10" s="87"/>
      <c r="T10" s="87"/>
      <c r="U10" s="349"/>
      <c r="V10" s="18"/>
    </row>
    <row r="11" spans="1:24" ht="31.5" customHeight="1">
      <c r="A11" s="350"/>
      <c r="B11" s="350"/>
      <c r="C11" s="458"/>
      <c r="D11" s="6" t="s">
        <v>172</v>
      </c>
      <c r="E11" s="23">
        <v>3</v>
      </c>
      <c r="F11" s="2" t="s">
        <v>685</v>
      </c>
      <c r="G11" s="354"/>
      <c r="H11" s="461"/>
      <c r="I11" s="17"/>
      <c r="J11" s="320"/>
      <c r="K11" s="320"/>
      <c r="L11" s="88"/>
      <c r="M11" s="88"/>
      <c r="N11" s="88"/>
      <c r="O11" s="88"/>
      <c r="P11" s="167"/>
      <c r="Q11" s="167">
        <v>1</v>
      </c>
      <c r="S11" s="87"/>
      <c r="T11" s="87"/>
      <c r="U11" s="350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686</v>
      </c>
      <c r="G12" s="159" t="s">
        <v>934</v>
      </c>
      <c r="H12" s="22">
        <v>44</v>
      </c>
      <c r="I12" s="17"/>
      <c r="J12" s="42" t="s">
        <v>1004</v>
      </c>
      <c r="K12" s="42" t="s">
        <v>1007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249">
        <v>39.020000000000003</v>
      </c>
      <c r="V12" s="36"/>
    </row>
    <row r="13" spans="1:24" ht="27" customHeight="1">
      <c r="A13" s="348">
        <v>3</v>
      </c>
      <c r="B13" s="348" t="s">
        <v>80</v>
      </c>
      <c r="C13" s="456" t="s">
        <v>174</v>
      </c>
      <c r="D13" s="6" t="s">
        <v>175</v>
      </c>
      <c r="E13" s="23">
        <v>1</v>
      </c>
      <c r="F13" s="2" t="s">
        <v>687</v>
      </c>
      <c r="G13" s="401" t="s">
        <v>935</v>
      </c>
      <c r="H13" s="459">
        <v>131.86000000000001</v>
      </c>
      <c r="I13" s="17"/>
      <c r="J13" s="318" t="s">
        <v>1017</v>
      </c>
      <c r="K13" s="318" t="s">
        <v>1007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48">
        <v>120.28</v>
      </c>
      <c r="V13" s="36"/>
    </row>
    <row r="14" spans="1:24" ht="28.5" customHeight="1">
      <c r="A14" s="349"/>
      <c r="B14" s="349"/>
      <c r="C14" s="457"/>
      <c r="D14" s="6" t="s">
        <v>176</v>
      </c>
      <c r="E14" s="23">
        <v>2</v>
      </c>
      <c r="F14" s="34" t="s">
        <v>688</v>
      </c>
      <c r="G14" s="401"/>
      <c r="H14" s="460"/>
      <c r="I14" s="17"/>
      <c r="J14" s="319"/>
      <c r="K14" s="319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9"/>
      <c r="V14" s="36"/>
    </row>
    <row r="15" spans="1:24" ht="30.75" customHeight="1">
      <c r="A15" s="350"/>
      <c r="B15" s="350"/>
      <c r="C15" s="458"/>
      <c r="D15" s="6" t="s">
        <v>177</v>
      </c>
      <c r="E15" s="23">
        <v>3</v>
      </c>
      <c r="F15" s="34" t="s">
        <v>577</v>
      </c>
      <c r="G15" s="401"/>
      <c r="H15" s="461"/>
      <c r="I15" s="17"/>
      <c r="J15" s="320"/>
      <c r="K15" s="320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50"/>
      <c r="V15" s="36"/>
    </row>
    <row r="16" spans="1:24" ht="30" customHeight="1">
      <c r="A16" s="348">
        <v>4</v>
      </c>
      <c r="B16" s="348" t="s">
        <v>81</v>
      </c>
      <c r="C16" s="456" t="s">
        <v>174</v>
      </c>
      <c r="D16" s="6" t="s">
        <v>174</v>
      </c>
      <c r="E16" s="23">
        <v>1</v>
      </c>
      <c r="F16" s="34" t="s">
        <v>578</v>
      </c>
      <c r="G16" s="401" t="s">
        <v>953</v>
      </c>
      <c r="H16" s="459">
        <v>177.37</v>
      </c>
      <c r="I16" s="17"/>
      <c r="J16" s="318" t="s">
        <v>1018</v>
      </c>
      <c r="K16" s="318" t="s">
        <v>1007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53">
        <v>149.28</v>
      </c>
      <c r="V16" s="36"/>
    </row>
    <row r="17" spans="1:22" ht="29.25" customHeight="1">
      <c r="A17" s="349"/>
      <c r="B17" s="349"/>
      <c r="C17" s="457"/>
      <c r="D17" s="6" t="s">
        <v>178</v>
      </c>
      <c r="E17" s="23">
        <v>2</v>
      </c>
      <c r="F17" s="34" t="s">
        <v>689</v>
      </c>
      <c r="G17" s="401"/>
      <c r="H17" s="460"/>
      <c r="I17" s="17"/>
      <c r="J17" s="319"/>
      <c r="K17" s="319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54"/>
      <c r="V17" s="36"/>
    </row>
    <row r="18" spans="1:22" ht="28.5" customHeight="1">
      <c r="A18" s="349"/>
      <c r="B18" s="349"/>
      <c r="C18" s="457"/>
      <c r="D18" s="6" t="s">
        <v>179</v>
      </c>
      <c r="E18" s="23">
        <v>3</v>
      </c>
      <c r="F18" s="34" t="s">
        <v>579</v>
      </c>
      <c r="G18" s="401"/>
      <c r="H18" s="460"/>
      <c r="I18" s="17"/>
      <c r="J18" s="319"/>
      <c r="K18" s="319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54"/>
      <c r="V18" s="36"/>
    </row>
    <row r="19" spans="1:22" ht="28.5" customHeight="1">
      <c r="A19" s="350"/>
      <c r="B19" s="350"/>
      <c r="C19" s="458"/>
      <c r="D19" s="2" t="s">
        <v>180</v>
      </c>
      <c r="E19" s="23">
        <v>4</v>
      </c>
      <c r="F19" s="34" t="s">
        <v>690</v>
      </c>
      <c r="G19" s="401"/>
      <c r="H19" s="461"/>
      <c r="I19" s="17"/>
      <c r="J19" s="320"/>
      <c r="K19" s="320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55"/>
      <c r="V19" s="36"/>
    </row>
    <row r="20" spans="1:22" ht="21.75" customHeight="1">
      <c r="A20" s="348">
        <v>5</v>
      </c>
      <c r="B20" s="348" t="s">
        <v>82</v>
      </c>
      <c r="C20" s="456" t="s">
        <v>181</v>
      </c>
      <c r="D20" s="6" t="s">
        <v>182</v>
      </c>
      <c r="E20" s="23">
        <v>1</v>
      </c>
      <c r="F20" s="2" t="s">
        <v>691</v>
      </c>
      <c r="G20" s="344" t="s">
        <v>936</v>
      </c>
      <c r="H20" s="459">
        <v>142.74</v>
      </c>
      <c r="I20" s="17"/>
      <c r="J20" s="318" t="s">
        <v>1019</v>
      </c>
      <c r="K20" s="318" t="s">
        <v>1007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87">
        <v>129.41999999999999</v>
      </c>
      <c r="V20" s="18"/>
    </row>
    <row r="21" spans="1:22" ht="28.5" customHeight="1">
      <c r="A21" s="349"/>
      <c r="B21" s="349"/>
      <c r="C21" s="457"/>
      <c r="D21" s="6" t="s">
        <v>183</v>
      </c>
      <c r="E21" s="23">
        <v>2</v>
      </c>
      <c r="F21" s="2" t="s">
        <v>692</v>
      </c>
      <c r="G21" s="345"/>
      <c r="H21" s="460"/>
      <c r="I21" s="17"/>
      <c r="J21" s="319"/>
      <c r="K21" s="319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88"/>
      <c r="V21" s="36"/>
    </row>
    <row r="22" spans="1:22" ht="31.5" customHeight="1">
      <c r="A22" s="350"/>
      <c r="B22" s="350"/>
      <c r="C22" s="458"/>
      <c r="D22" s="6" t="s">
        <v>184</v>
      </c>
      <c r="E22" s="23">
        <v>3</v>
      </c>
      <c r="F22" s="2" t="s">
        <v>693</v>
      </c>
      <c r="G22" s="346"/>
      <c r="H22" s="461"/>
      <c r="I22" s="17"/>
      <c r="J22" s="320"/>
      <c r="K22" s="320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89"/>
      <c r="V22" s="18"/>
    </row>
    <row r="23" spans="1:22" ht="25.5" customHeight="1">
      <c r="A23" s="348">
        <v>6</v>
      </c>
      <c r="B23" s="348" t="s">
        <v>83</v>
      </c>
      <c r="C23" s="456" t="s">
        <v>181</v>
      </c>
      <c r="D23" s="6" t="s">
        <v>185</v>
      </c>
      <c r="E23" s="23">
        <v>1</v>
      </c>
      <c r="F23" s="34" t="s">
        <v>694</v>
      </c>
      <c r="G23" s="344" t="s">
        <v>960</v>
      </c>
      <c r="H23" s="459">
        <v>141.58000000000001</v>
      </c>
      <c r="I23" s="17"/>
      <c r="J23" s="318" t="s">
        <v>1020</v>
      </c>
      <c r="K23" s="318" t="s">
        <v>1007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48">
        <v>50.79</v>
      </c>
      <c r="V23" s="53"/>
    </row>
    <row r="24" spans="1:22" ht="32.25" customHeight="1">
      <c r="A24" s="349"/>
      <c r="B24" s="349"/>
      <c r="C24" s="457"/>
      <c r="D24" s="6" t="s">
        <v>186</v>
      </c>
      <c r="E24" s="23">
        <v>2</v>
      </c>
      <c r="F24" s="34" t="s">
        <v>695</v>
      </c>
      <c r="G24" s="345"/>
      <c r="H24" s="460"/>
      <c r="I24" s="17"/>
      <c r="J24" s="319"/>
      <c r="K24" s="319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49"/>
      <c r="V24" s="36"/>
    </row>
    <row r="25" spans="1:22" ht="30" customHeight="1">
      <c r="A25" s="350"/>
      <c r="B25" s="350"/>
      <c r="C25" s="458"/>
      <c r="D25" s="6" t="s">
        <v>187</v>
      </c>
      <c r="E25" s="23">
        <v>3</v>
      </c>
      <c r="F25" s="2" t="s">
        <v>696</v>
      </c>
      <c r="G25" s="346"/>
      <c r="H25" s="461"/>
      <c r="I25" s="17">
        <v>1</v>
      </c>
      <c r="J25" s="320"/>
      <c r="K25" s="320"/>
      <c r="L25" s="245"/>
      <c r="M25" s="87"/>
      <c r="N25" s="87"/>
      <c r="O25" s="87"/>
      <c r="P25" s="87"/>
      <c r="Q25" s="87"/>
      <c r="R25" s="87"/>
      <c r="S25" s="87"/>
      <c r="T25" s="87"/>
      <c r="U25" s="350"/>
      <c r="V25" s="18"/>
    </row>
    <row r="26" spans="1:22" ht="29.25" customHeight="1">
      <c r="A26" s="348">
        <v>7</v>
      </c>
      <c r="B26" s="348" t="s">
        <v>84</v>
      </c>
      <c r="C26" s="456" t="s">
        <v>181</v>
      </c>
      <c r="D26" s="6" t="s">
        <v>188</v>
      </c>
      <c r="E26" s="23">
        <v>1</v>
      </c>
      <c r="F26" s="2" t="s">
        <v>697</v>
      </c>
      <c r="G26" s="344" t="s">
        <v>937</v>
      </c>
      <c r="H26" s="459">
        <v>93.2</v>
      </c>
      <c r="I26" s="17"/>
      <c r="J26" s="318" t="s">
        <v>1021</v>
      </c>
      <c r="K26" s="318" t="s">
        <v>1007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8">
        <v>91.68</v>
      </c>
      <c r="V26" s="18"/>
    </row>
    <row r="27" spans="1:22" ht="30.75" customHeight="1">
      <c r="A27" s="350"/>
      <c r="B27" s="350"/>
      <c r="C27" s="458"/>
      <c r="D27" s="6" t="s">
        <v>189</v>
      </c>
      <c r="E27" s="23">
        <v>2</v>
      </c>
      <c r="F27" s="34" t="s">
        <v>698</v>
      </c>
      <c r="G27" s="346"/>
      <c r="H27" s="461"/>
      <c r="I27" s="17"/>
      <c r="J27" s="320"/>
      <c r="K27" s="320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50"/>
      <c r="V27" s="36"/>
    </row>
    <row r="28" spans="1:22" ht="29.25" customHeight="1">
      <c r="A28" s="348">
        <v>8</v>
      </c>
      <c r="B28" s="348" t="s">
        <v>85</v>
      </c>
      <c r="C28" s="456" t="s">
        <v>190</v>
      </c>
      <c r="D28" s="6" t="s">
        <v>191</v>
      </c>
      <c r="E28" s="23">
        <v>1</v>
      </c>
      <c r="F28" s="34" t="s">
        <v>699</v>
      </c>
      <c r="G28" s="344" t="s">
        <v>938</v>
      </c>
      <c r="H28" s="459">
        <v>246.08</v>
      </c>
      <c r="I28" s="17"/>
      <c r="J28" s="318" t="s">
        <v>998</v>
      </c>
      <c r="K28" s="318" t="s">
        <v>1007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53">
        <v>205.66</v>
      </c>
      <c r="V28" s="18"/>
    </row>
    <row r="29" spans="1:22" ht="18" customHeight="1">
      <c r="A29" s="349"/>
      <c r="B29" s="349"/>
      <c r="C29" s="457"/>
      <c r="D29" s="6" t="s">
        <v>192</v>
      </c>
      <c r="E29" s="23">
        <v>2</v>
      </c>
      <c r="F29" s="2" t="s">
        <v>700</v>
      </c>
      <c r="G29" s="345"/>
      <c r="H29" s="460"/>
      <c r="I29" s="17"/>
      <c r="J29" s="319"/>
      <c r="K29" s="319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54"/>
      <c r="V29" s="18"/>
    </row>
    <row r="30" spans="1:22" ht="30" customHeight="1">
      <c r="A30" s="349"/>
      <c r="B30" s="349"/>
      <c r="C30" s="457"/>
      <c r="D30" s="6" t="s">
        <v>193</v>
      </c>
      <c r="E30" s="23">
        <v>3</v>
      </c>
      <c r="F30" s="34" t="s">
        <v>701</v>
      </c>
      <c r="G30" s="345"/>
      <c r="H30" s="460"/>
      <c r="I30" s="17"/>
      <c r="J30" s="319"/>
      <c r="K30" s="319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54"/>
      <c r="V30" s="36"/>
    </row>
    <row r="31" spans="1:22" ht="18.75" customHeight="1">
      <c r="A31" s="349"/>
      <c r="B31" s="349"/>
      <c r="C31" s="457"/>
      <c r="D31" s="6" t="s">
        <v>194</v>
      </c>
      <c r="E31" s="23">
        <v>4</v>
      </c>
      <c r="F31" s="34" t="s">
        <v>702</v>
      </c>
      <c r="G31" s="345"/>
      <c r="H31" s="460"/>
      <c r="I31" s="17"/>
      <c r="J31" s="319"/>
      <c r="K31" s="319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54"/>
      <c r="V31" s="36"/>
    </row>
    <row r="32" spans="1:22" ht="30" customHeight="1">
      <c r="A32" s="350"/>
      <c r="B32" s="350"/>
      <c r="C32" s="458"/>
      <c r="D32" s="6" t="s">
        <v>190</v>
      </c>
      <c r="E32" s="23">
        <v>5</v>
      </c>
      <c r="F32" s="2" t="s">
        <v>703</v>
      </c>
      <c r="G32" s="346"/>
      <c r="H32" s="461"/>
      <c r="I32" s="17"/>
      <c r="J32" s="320"/>
      <c r="K32" s="320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55"/>
      <c r="V32" s="18"/>
    </row>
    <row r="33" spans="1:24" ht="18.75" customHeight="1">
      <c r="A33" s="13"/>
      <c r="B33" s="331" t="s">
        <v>433</v>
      </c>
      <c r="C33" s="332"/>
      <c r="D33" s="333"/>
      <c r="E33" s="27">
        <f>E11+E12+E15+E19+E22+E25+E27+E32</f>
        <v>24</v>
      </c>
      <c r="F33" s="28"/>
      <c r="G33" s="160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3</v>
      </c>
      <c r="T33" s="27">
        <f>SUM(T9:T32)</f>
        <v>16</v>
      </c>
      <c r="U33" s="27">
        <f t="shared" si="0"/>
        <v>799.81</v>
      </c>
      <c r="V33" s="1"/>
    </row>
    <row r="34" spans="1:24">
      <c r="A34" s="472" t="s">
        <v>858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4"/>
    </row>
    <row r="35" spans="1:24" ht="48">
      <c r="A35" s="211">
        <v>1</v>
      </c>
      <c r="B35" s="211" t="s">
        <v>815</v>
      </c>
      <c r="C35" s="231" t="s">
        <v>809</v>
      </c>
      <c r="D35" s="86" t="s">
        <v>185</v>
      </c>
      <c r="E35" s="211">
        <v>1</v>
      </c>
      <c r="F35" s="86" t="s">
        <v>812</v>
      </c>
      <c r="G35" s="152" t="s">
        <v>961</v>
      </c>
      <c r="H35" s="225">
        <v>45.5</v>
      </c>
      <c r="I35" s="210">
        <v>1</v>
      </c>
      <c r="J35" s="210" t="s">
        <v>1022</v>
      </c>
      <c r="K35" s="210" t="s">
        <v>1008</v>
      </c>
      <c r="L35" s="91"/>
      <c r="M35" s="91"/>
      <c r="N35" s="91"/>
      <c r="O35" s="91"/>
      <c r="P35" s="91"/>
      <c r="Q35" s="91"/>
      <c r="R35" s="91"/>
      <c r="S35" s="91"/>
      <c r="T35" s="91"/>
      <c r="U35" s="210"/>
      <c r="V35" s="38" t="s">
        <v>951</v>
      </c>
    </row>
    <row r="36" spans="1:24" ht="18.75" customHeight="1">
      <c r="A36" s="227"/>
      <c r="B36" s="334" t="s">
        <v>433</v>
      </c>
      <c r="C36" s="335"/>
      <c r="D36" s="336"/>
      <c r="E36" s="221">
        <f>E35</f>
        <v>1</v>
      </c>
      <c r="F36" s="228"/>
      <c r="G36" s="229"/>
      <c r="H36" s="230">
        <f>SUM(H35:H35)</f>
        <v>45.5</v>
      </c>
      <c r="I36" s="220">
        <f>SUM(I35:I35)</f>
        <v>1</v>
      </c>
      <c r="J36" s="220"/>
      <c r="K36" s="220"/>
      <c r="L36" s="220">
        <f t="shared" ref="L36:U36" si="1">SUM(L35:L35)</f>
        <v>0</v>
      </c>
      <c r="M36" s="220">
        <f t="shared" si="1"/>
        <v>0</v>
      </c>
      <c r="N36" s="220">
        <f t="shared" si="1"/>
        <v>0</v>
      </c>
      <c r="O36" s="220">
        <f t="shared" si="1"/>
        <v>0</v>
      </c>
      <c r="P36" s="220">
        <f t="shared" si="1"/>
        <v>0</v>
      </c>
      <c r="Q36" s="220">
        <f t="shared" si="1"/>
        <v>0</v>
      </c>
      <c r="R36" s="220">
        <f t="shared" si="1"/>
        <v>0</v>
      </c>
      <c r="S36" s="220">
        <f t="shared" si="1"/>
        <v>0</v>
      </c>
      <c r="T36" s="220">
        <f t="shared" si="1"/>
        <v>0</v>
      </c>
      <c r="U36" s="220">
        <f t="shared" si="1"/>
        <v>0</v>
      </c>
      <c r="V36" s="217"/>
    </row>
    <row r="41" spans="1:24" ht="15.75">
      <c r="A41" s="451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55"/>
      <c r="X41" s="55"/>
    </row>
    <row r="42" spans="1:24">
      <c r="A42" s="55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52"/>
      <c r="V42" s="433"/>
      <c r="W42" s="55"/>
      <c r="X42" s="55"/>
    </row>
    <row r="43" spans="1:24">
      <c r="A43" s="55"/>
      <c r="B43" s="55"/>
      <c r="C43" s="55"/>
      <c r="D43" s="55"/>
      <c r="E43" s="55"/>
      <c r="F43" s="55"/>
      <c r="G43" s="155"/>
      <c r="H43" s="55"/>
      <c r="I43" s="55"/>
      <c r="J43" s="138"/>
      <c r="K43" s="138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89"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13:A15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79" zoomScaleSheetLayoutView="79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0" sqref="U30"/>
    </sheetView>
  </sheetViews>
  <sheetFormatPr defaultRowHeight="5.65" customHeight="1"/>
  <cols>
    <col min="1" max="1" width="3.28515625" style="185" customWidth="1"/>
    <col min="2" max="2" width="7.140625" customWidth="1"/>
    <col min="3" max="3" width="7.5703125" customWidth="1"/>
    <col min="4" max="4" width="10" customWidth="1"/>
    <col min="5" max="5" width="4.140625" style="185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39" customWidth="1"/>
    <col min="11" max="11" width="13.140625" style="139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3.42578125" customWidth="1"/>
    <col min="22" max="22" width="14" customWidth="1"/>
  </cols>
  <sheetData>
    <row r="1" spans="1:22" ht="15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2" ht="15">
      <c r="A2" s="443" t="str">
        <f>Patna!A2</f>
        <v>Progress report for the construction of USS school building ( Fin. Year. 2009-10)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5">
      <c r="A3" s="488" t="s">
        <v>1085</v>
      </c>
      <c r="B3" s="489"/>
      <c r="C3" s="489"/>
      <c r="D3" s="489"/>
      <c r="E3" s="489"/>
      <c r="F3" s="489"/>
      <c r="G3" s="489"/>
      <c r="H3" s="489"/>
      <c r="I3" s="489"/>
      <c r="J3" s="490" t="str">
        <f>Summary!U3</f>
        <v>Date:-31.08.2014</v>
      </c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1"/>
    </row>
    <row r="4" spans="1:22" ht="41.25" customHeight="1">
      <c r="A4" s="430" t="s">
        <v>1100</v>
      </c>
      <c r="B4" s="431"/>
      <c r="C4" s="431"/>
      <c r="D4" s="431"/>
      <c r="E4" s="431"/>
      <c r="F4" s="431"/>
      <c r="G4" s="431"/>
      <c r="H4" s="432"/>
      <c r="I4" s="365" t="s">
        <v>772</v>
      </c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9"/>
    </row>
    <row r="5" spans="1:22" ht="20.2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64" t="s">
        <v>5</v>
      </c>
      <c r="H5" s="364" t="s">
        <v>6</v>
      </c>
      <c r="I5" s="368" t="s">
        <v>16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41" t="s">
        <v>20</v>
      </c>
      <c r="V5" s="359" t="s">
        <v>14</v>
      </c>
    </row>
    <row r="6" spans="1:22" ht="24" customHeight="1">
      <c r="A6" s="364"/>
      <c r="B6" s="364"/>
      <c r="C6" s="364"/>
      <c r="D6" s="364"/>
      <c r="E6" s="364"/>
      <c r="F6" s="364"/>
      <c r="G6" s="364"/>
      <c r="H6" s="364"/>
      <c r="I6" s="339" t="s">
        <v>7</v>
      </c>
      <c r="J6" s="364" t="s">
        <v>996</v>
      </c>
      <c r="K6" s="364" t="s">
        <v>997</v>
      </c>
      <c r="L6" s="419" t="s">
        <v>15</v>
      </c>
      <c r="M6" s="421" t="s">
        <v>10</v>
      </c>
      <c r="N6" s="341" t="s">
        <v>9</v>
      </c>
      <c r="O6" s="337" t="s">
        <v>17</v>
      </c>
      <c r="P6" s="338"/>
      <c r="Q6" s="337" t="s">
        <v>18</v>
      </c>
      <c r="R6" s="338"/>
      <c r="S6" s="446" t="s">
        <v>13</v>
      </c>
      <c r="T6" s="423" t="s">
        <v>8</v>
      </c>
      <c r="U6" s="342"/>
      <c r="V6" s="360"/>
    </row>
    <row r="7" spans="1:22" ht="41.25" customHeight="1">
      <c r="A7" s="364"/>
      <c r="B7" s="364"/>
      <c r="C7" s="364"/>
      <c r="D7" s="364"/>
      <c r="E7" s="364"/>
      <c r="F7" s="364"/>
      <c r="G7" s="364"/>
      <c r="H7" s="364"/>
      <c r="I7" s="340"/>
      <c r="J7" s="364"/>
      <c r="K7" s="364"/>
      <c r="L7" s="420"/>
      <c r="M7" s="422"/>
      <c r="N7" s="343"/>
      <c r="O7" s="169" t="s">
        <v>11</v>
      </c>
      <c r="P7" s="169" t="s">
        <v>12</v>
      </c>
      <c r="Q7" s="169" t="s">
        <v>11</v>
      </c>
      <c r="R7" s="169" t="s">
        <v>12</v>
      </c>
      <c r="S7" s="447"/>
      <c r="T7" s="424"/>
      <c r="U7" s="343"/>
      <c r="V7" s="361"/>
    </row>
    <row r="8" spans="1:22" ht="16.5" customHeight="1">
      <c r="A8" s="462" t="s">
        <v>1062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</row>
    <row r="9" spans="1:22" ht="33.75">
      <c r="A9" s="348">
        <v>1</v>
      </c>
      <c r="B9" s="348" t="s">
        <v>127</v>
      </c>
      <c r="C9" s="456" t="s">
        <v>357</v>
      </c>
      <c r="D9" s="6" t="s">
        <v>357</v>
      </c>
      <c r="E9" s="184">
        <v>1</v>
      </c>
      <c r="F9" s="2" t="s">
        <v>704</v>
      </c>
      <c r="G9" s="487" t="s">
        <v>939</v>
      </c>
      <c r="H9" s="381">
        <v>191.68</v>
      </c>
      <c r="I9" s="17">
        <v>1</v>
      </c>
      <c r="J9" s="318" t="s">
        <v>1023</v>
      </c>
      <c r="K9" s="318" t="s">
        <v>1007</v>
      </c>
      <c r="L9" s="87"/>
      <c r="M9" s="87"/>
      <c r="N9" s="87"/>
      <c r="O9" s="87"/>
      <c r="P9" s="87"/>
      <c r="Q9" s="87"/>
      <c r="R9" s="87"/>
      <c r="S9" s="87"/>
      <c r="T9" s="87"/>
      <c r="U9" s="484">
        <v>97.48</v>
      </c>
      <c r="V9" s="263" t="s">
        <v>1112</v>
      </c>
    </row>
    <row r="10" spans="1:22" ht="25.5">
      <c r="A10" s="349"/>
      <c r="B10" s="349"/>
      <c r="C10" s="457"/>
      <c r="D10" s="6" t="s">
        <v>358</v>
      </c>
      <c r="E10" s="184">
        <v>2</v>
      </c>
      <c r="F10" s="2" t="s">
        <v>705</v>
      </c>
      <c r="G10" s="487"/>
      <c r="H10" s="382"/>
      <c r="I10" s="17"/>
      <c r="J10" s="319"/>
      <c r="K10" s="319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85"/>
      <c r="V10" s="263" t="s">
        <v>1113</v>
      </c>
    </row>
    <row r="11" spans="1:22" ht="22.5">
      <c r="A11" s="349"/>
      <c r="B11" s="349"/>
      <c r="C11" s="457"/>
      <c r="D11" s="6" t="s">
        <v>359</v>
      </c>
      <c r="E11" s="184">
        <v>3</v>
      </c>
      <c r="F11" s="2" t="s">
        <v>706</v>
      </c>
      <c r="G11" s="487"/>
      <c r="H11" s="382"/>
      <c r="I11" s="17"/>
      <c r="J11" s="319"/>
      <c r="K11" s="319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85"/>
      <c r="V11" s="263" t="s">
        <v>1113</v>
      </c>
    </row>
    <row r="12" spans="1:22" ht="18.75" customHeight="1">
      <c r="A12" s="350"/>
      <c r="B12" s="350"/>
      <c r="C12" s="458"/>
      <c r="D12" s="6" t="s">
        <v>360</v>
      </c>
      <c r="E12" s="184">
        <v>4</v>
      </c>
      <c r="F12" s="2" t="s">
        <v>707</v>
      </c>
      <c r="G12" s="487"/>
      <c r="H12" s="383"/>
      <c r="I12" s="17"/>
      <c r="J12" s="320"/>
      <c r="K12" s="320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86"/>
      <c r="V12" s="263" t="s">
        <v>1113</v>
      </c>
    </row>
    <row r="13" spans="1:22" ht="37.5" customHeight="1">
      <c r="A13" s="348">
        <v>2</v>
      </c>
      <c r="B13" s="348" t="s">
        <v>128</v>
      </c>
      <c r="C13" s="456" t="s">
        <v>357</v>
      </c>
      <c r="D13" s="19" t="s">
        <v>361</v>
      </c>
      <c r="E13" s="184">
        <v>1</v>
      </c>
      <c r="F13" s="2" t="s">
        <v>708</v>
      </c>
      <c r="G13" s="481" t="s">
        <v>940</v>
      </c>
      <c r="H13" s="381">
        <v>147.57</v>
      </c>
      <c r="I13" s="17"/>
      <c r="J13" s="318" t="s">
        <v>1024</v>
      </c>
      <c r="K13" s="318" t="s">
        <v>1007</v>
      </c>
      <c r="L13" s="88"/>
      <c r="M13" s="88"/>
      <c r="N13" s="88"/>
      <c r="O13" s="88"/>
      <c r="P13" s="88">
        <v>1</v>
      </c>
      <c r="Q13" s="87"/>
      <c r="R13" s="87"/>
      <c r="S13" s="87"/>
      <c r="T13" s="87"/>
      <c r="U13" s="381">
        <v>72.069999999999993</v>
      </c>
      <c r="V13" s="263" t="s">
        <v>1114</v>
      </c>
    </row>
    <row r="14" spans="1:22" ht="45">
      <c r="A14" s="349"/>
      <c r="B14" s="349"/>
      <c r="C14" s="457"/>
      <c r="D14" s="6" t="s">
        <v>56</v>
      </c>
      <c r="E14" s="184">
        <v>2</v>
      </c>
      <c r="F14" s="20" t="s">
        <v>709</v>
      </c>
      <c r="G14" s="482"/>
      <c r="H14" s="382"/>
      <c r="I14" s="17"/>
      <c r="J14" s="319"/>
      <c r="K14" s="319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82"/>
      <c r="V14" s="263" t="s">
        <v>1115</v>
      </c>
    </row>
    <row r="15" spans="1:22" ht="33.75">
      <c r="A15" s="350"/>
      <c r="B15" s="350"/>
      <c r="C15" s="458"/>
      <c r="D15" s="6" t="s">
        <v>362</v>
      </c>
      <c r="E15" s="184">
        <v>3</v>
      </c>
      <c r="F15" s="2" t="s">
        <v>710</v>
      </c>
      <c r="G15" s="483"/>
      <c r="H15" s="383"/>
      <c r="I15" s="17"/>
      <c r="J15" s="320"/>
      <c r="K15" s="320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83"/>
      <c r="V15" s="263" t="s">
        <v>1116</v>
      </c>
    </row>
    <row r="16" spans="1:22" ht="25.5" customHeight="1">
      <c r="A16" s="348">
        <v>3</v>
      </c>
      <c r="B16" s="348" t="s">
        <v>129</v>
      </c>
      <c r="C16" s="456" t="s">
        <v>363</v>
      </c>
      <c r="D16" s="6" t="s">
        <v>364</v>
      </c>
      <c r="E16" s="184">
        <v>1</v>
      </c>
      <c r="F16" s="2" t="s">
        <v>711</v>
      </c>
      <c r="G16" s="481" t="s">
        <v>962</v>
      </c>
      <c r="H16" s="381">
        <v>144.85</v>
      </c>
      <c r="I16" s="17"/>
      <c r="J16" s="318" t="s">
        <v>1025</v>
      </c>
      <c r="K16" s="318" t="s">
        <v>1029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81">
        <v>114.31</v>
      </c>
      <c r="V16" s="263" t="s">
        <v>1106</v>
      </c>
    </row>
    <row r="17" spans="1:22" ht="33.75">
      <c r="A17" s="349"/>
      <c r="B17" s="349"/>
      <c r="C17" s="457"/>
      <c r="D17" s="6" t="s">
        <v>365</v>
      </c>
      <c r="E17" s="184">
        <v>2</v>
      </c>
      <c r="F17" s="2" t="s">
        <v>712</v>
      </c>
      <c r="G17" s="482"/>
      <c r="H17" s="382"/>
      <c r="I17" s="17"/>
      <c r="J17" s="319"/>
      <c r="K17" s="319"/>
      <c r="L17" s="88"/>
      <c r="M17" s="88"/>
      <c r="N17" s="88"/>
      <c r="O17" s="88"/>
      <c r="P17" s="88"/>
      <c r="Q17" s="88"/>
      <c r="R17" s="88"/>
      <c r="S17" s="167">
        <v>1</v>
      </c>
      <c r="T17" s="87"/>
      <c r="U17" s="382"/>
      <c r="V17" s="263" t="s">
        <v>1116</v>
      </c>
    </row>
    <row r="18" spans="1:22" ht="15">
      <c r="A18" s="350"/>
      <c r="B18" s="350"/>
      <c r="C18" s="458"/>
      <c r="D18" s="6" t="s">
        <v>366</v>
      </c>
      <c r="E18" s="184">
        <v>3</v>
      </c>
      <c r="F18" s="2" t="s">
        <v>713</v>
      </c>
      <c r="G18" s="483"/>
      <c r="H18" s="383"/>
      <c r="I18" s="17"/>
      <c r="J18" s="320"/>
      <c r="K18" s="320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83"/>
      <c r="V18" s="263" t="s">
        <v>1106</v>
      </c>
    </row>
    <row r="19" spans="1:22" ht="17.25" customHeight="1">
      <c r="A19" s="348">
        <v>4</v>
      </c>
      <c r="B19" s="348" t="s">
        <v>130</v>
      </c>
      <c r="C19" s="456" t="s">
        <v>363</v>
      </c>
      <c r="D19" s="6" t="s">
        <v>367</v>
      </c>
      <c r="E19" s="184">
        <v>1</v>
      </c>
      <c r="F19" s="2" t="s">
        <v>714</v>
      </c>
      <c r="G19" s="481" t="s">
        <v>963</v>
      </c>
      <c r="H19" s="381">
        <v>146.08000000000001</v>
      </c>
      <c r="I19" s="17"/>
      <c r="J19" s="318" t="s">
        <v>1025</v>
      </c>
      <c r="K19" s="318" t="s">
        <v>1029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81">
        <v>45.64</v>
      </c>
      <c r="V19" s="263" t="s">
        <v>1117</v>
      </c>
    </row>
    <row r="20" spans="1:22" ht="33.75">
      <c r="A20" s="349"/>
      <c r="B20" s="349"/>
      <c r="C20" s="457"/>
      <c r="D20" s="186" t="s">
        <v>368</v>
      </c>
      <c r="E20" s="184">
        <v>2</v>
      </c>
      <c r="F20" s="2" t="s">
        <v>716</v>
      </c>
      <c r="G20" s="482"/>
      <c r="H20" s="382"/>
      <c r="I20" s="17"/>
      <c r="J20" s="319"/>
      <c r="K20" s="319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82"/>
      <c r="V20" s="263" t="s">
        <v>1118</v>
      </c>
    </row>
    <row r="21" spans="1:22" ht="45">
      <c r="A21" s="350"/>
      <c r="B21" s="350"/>
      <c r="C21" s="458"/>
      <c r="D21" s="6" t="s">
        <v>369</v>
      </c>
      <c r="E21" s="184">
        <v>3</v>
      </c>
      <c r="F21" s="2" t="s">
        <v>715</v>
      </c>
      <c r="G21" s="483"/>
      <c r="H21" s="383"/>
      <c r="I21" s="17"/>
      <c r="J21" s="320"/>
      <c r="K21" s="320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83"/>
      <c r="V21" s="263" t="s">
        <v>1107</v>
      </c>
    </row>
    <row r="22" spans="1:22" ht="15">
      <c r="A22" s="348">
        <v>5</v>
      </c>
      <c r="B22" s="348" t="s">
        <v>131</v>
      </c>
      <c r="C22" s="456" t="s">
        <v>370</v>
      </c>
      <c r="D22" s="6" t="s">
        <v>371</v>
      </c>
      <c r="E22" s="184">
        <v>1</v>
      </c>
      <c r="F22" s="2" t="s">
        <v>717</v>
      </c>
      <c r="G22" s="475" t="s">
        <v>941</v>
      </c>
      <c r="H22" s="381">
        <v>206.86</v>
      </c>
      <c r="I22" s="17"/>
      <c r="J22" s="318" t="s">
        <v>1026</v>
      </c>
      <c r="K22" s="318" t="s">
        <v>1007</v>
      </c>
      <c r="L22" s="88"/>
      <c r="M22" s="88"/>
      <c r="N22" s="88"/>
      <c r="O22" s="88"/>
      <c r="P22" s="88"/>
      <c r="Q22" s="88"/>
      <c r="R22" s="88"/>
      <c r="S22" s="238"/>
      <c r="T22" s="238">
        <v>1</v>
      </c>
      <c r="U22" s="453">
        <v>198.94</v>
      </c>
      <c r="V22" s="263" t="s">
        <v>1108</v>
      </c>
    </row>
    <row r="23" spans="1:22" ht="15">
      <c r="A23" s="349"/>
      <c r="B23" s="349"/>
      <c r="C23" s="457"/>
      <c r="D23" s="6" t="s">
        <v>372</v>
      </c>
      <c r="E23" s="184">
        <v>2</v>
      </c>
      <c r="F23" s="2" t="s">
        <v>718</v>
      </c>
      <c r="G23" s="476"/>
      <c r="H23" s="382"/>
      <c r="I23" s="17"/>
      <c r="J23" s="319"/>
      <c r="K23" s="319"/>
      <c r="L23" s="88"/>
      <c r="M23" s="88"/>
      <c r="N23" s="88"/>
      <c r="O23" s="88"/>
      <c r="P23" s="88"/>
      <c r="Q23" s="88"/>
      <c r="R23" s="88"/>
      <c r="S23" s="238"/>
      <c r="T23" s="238">
        <v>1</v>
      </c>
      <c r="U23" s="454"/>
      <c r="V23" s="263" t="s">
        <v>1108</v>
      </c>
    </row>
    <row r="24" spans="1:22" ht="23.25" customHeight="1">
      <c r="A24" s="349"/>
      <c r="B24" s="349"/>
      <c r="C24" s="457"/>
      <c r="D24" s="6" t="s">
        <v>373</v>
      </c>
      <c r="E24" s="184">
        <v>3</v>
      </c>
      <c r="F24" s="2" t="s">
        <v>719</v>
      </c>
      <c r="G24" s="476"/>
      <c r="H24" s="382"/>
      <c r="I24" s="17"/>
      <c r="J24" s="319"/>
      <c r="K24" s="319"/>
      <c r="L24" s="88"/>
      <c r="M24" s="88"/>
      <c r="N24" s="88"/>
      <c r="O24" s="88"/>
      <c r="P24" s="88"/>
      <c r="Q24" s="88"/>
      <c r="R24" s="88"/>
      <c r="S24" s="238">
        <v>1</v>
      </c>
      <c r="T24" s="240"/>
      <c r="U24" s="454"/>
      <c r="V24" s="263" t="s">
        <v>1119</v>
      </c>
    </row>
    <row r="25" spans="1:22" ht="22.5">
      <c r="A25" s="350"/>
      <c r="B25" s="350"/>
      <c r="C25" s="458"/>
      <c r="D25" s="6" t="s">
        <v>298</v>
      </c>
      <c r="E25" s="184">
        <v>4</v>
      </c>
      <c r="F25" s="19" t="s">
        <v>720</v>
      </c>
      <c r="G25" s="477"/>
      <c r="H25" s="383"/>
      <c r="I25" s="17"/>
      <c r="J25" s="320"/>
      <c r="K25" s="320"/>
      <c r="L25" s="88"/>
      <c r="M25" s="88"/>
      <c r="N25" s="88"/>
      <c r="O25" s="88"/>
      <c r="P25" s="88"/>
      <c r="Q25" s="88"/>
      <c r="R25" s="88"/>
      <c r="S25" s="238"/>
      <c r="T25" s="238">
        <v>1</v>
      </c>
      <c r="U25" s="455"/>
      <c r="V25" s="263" t="s">
        <v>1108</v>
      </c>
    </row>
    <row r="26" spans="1:22" ht="15">
      <c r="A26" s="348">
        <v>6</v>
      </c>
      <c r="B26" s="348" t="s">
        <v>132</v>
      </c>
      <c r="C26" s="456" t="s">
        <v>370</v>
      </c>
      <c r="D26" s="6" t="s">
        <v>374</v>
      </c>
      <c r="E26" s="184">
        <v>1</v>
      </c>
      <c r="F26" s="2" t="s">
        <v>721</v>
      </c>
      <c r="G26" s="475" t="s">
        <v>942</v>
      </c>
      <c r="H26" s="381">
        <v>197.84</v>
      </c>
      <c r="I26" s="17"/>
      <c r="J26" s="318" t="s">
        <v>1027</v>
      </c>
      <c r="K26" s="318" t="s">
        <v>1007</v>
      </c>
      <c r="L26" s="88"/>
      <c r="M26" s="88"/>
      <c r="N26" s="88"/>
      <c r="O26" s="88"/>
      <c r="P26" s="88"/>
      <c r="Q26" s="88"/>
      <c r="R26" s="88"/>
      <c r="S26" s="238"/>
      <c r="T26" s="238">
        <v>1</v>
      </c>
      <c r="U26" s="478">
        <v>138.93</v>
      </c>
      <c r="V26" s="263" t="s">
        <v>1108</v>
      </c>
    </row>
    <row r="27" spans="1:22" ht="25.5" customHeight="1">
      <c r="A27" s="349"/>
      <c r="B27" s="349"/>
      <c r="C27" s="457"/>
      <c r="D27" s="6" t="s">
        <v>375</v>
      </c>
      <c r="E27" s="184">
        <v>2</v>
      </c>
      <c r="F27" s="2" t="s">
        <v>722</v>
      </c>
      <c r="G27" s="476"/>
      <c r="H27" s="382"/>
      <c r="I27" s="17"/>
      <c r="J27" s="319"/>
      <c r="K27" s="319"/>
      <c r="L27" s="88"/>
      <c r="M27" s="88"/>
      <c r="N27" s="88"/>
      <c r="O27" s="88"/>
      <c r="P27" s="88"/>
      <c r="Q27" s="88"/>
      <c r="R27" s="88"/>
      <c r="S27" s="238">
        <v>1</v>
      </c>
      <c r="U27" s="479"/>
      <c r="V27" s="263" t="s">
        <v>1120</v>
      </c>
    </row>
    <row r="28" spans="1:22" ht="15">
      <c r="A28" s="349"/>
      <c r="B28" s="349"/>
      <c r="C28" s="457"/>
      <c r="D28" s="6" t="s">
        <v>370</v>
      </c>
      <c r="E28" s="184">
        <v>3</v>
      </c>
      <c r="F28" s="2" t="s">
        <v>723</v>
      </c>
      <c r="G28" s="476"/>
      <c r="H28" s="382"/>
      <c r="I28" s="17"/>
      <c r="J28" s="319"/>
      <c r="K28" s="319"/>
      <c r="L28" s="88"/>
      <c r="M28" s="88"/>
      <c r="N28" s="88"/>
      <c r="O28" s="88"/>
      <c r="P28" s="88"/>
      <c r="Q28" s="88"/>
      <c r="R28" s="88"/>
      <c r="S28" s="238"/>
      <c r="T28" s="248">
        <v>1</v>
      </c>
      <c r="U28" s="479"/>
      <c r="V28" s="263" t="s">
        <v>1108</v>
      </c>
    </row>
    <row r="29" spans="1:22" ht="15">
      <c r="A29" s="350"/>
      <c r="B29" s="350"/>
      <c r="C29" s="458"/>
      <c r="D29" s="6" t="s">
        <v>376</v>
      </c>
      <c r="E29" s="184">
        <v>4</v>
      </c>
      <c r="F29" s="2" t="s">
        <v>724</v>
      </c>
      <c r="G29" s="477"/>
      <c r="H29" s="383"/>
      <c r="I29" s="17"/>
      <c r="J29" s="320"/>
      <c r="K29" s="320"/>
      <c r="L29" s="88"/>
      <c r="M29" s="88"/>
      <c r="N29" s="88"/>
      <c r="O29" s="88"/>
      <c r="P29" s="88"/>
      <c r="Q29" s="88"/>
      <c r="R29" s="88"/>
      <c r="S29" s="238"/>
      <c r="T29" s="238">
        <v>1</v>
      </c>
      <c r="U29" s="480"/>
      <c r="V29" s="263" t="s">
        <v>1108</v>
      </c>
    </row>
    <row r="30" spans="1:22" ht="23.25" customHeight="1">
      <c r="A30" s="170"/>
      <c r="B30" s="331" t="s">
        <v>433</v>
      </c>
      <c r="C30" s="332"/>
      <c r="D30" s="333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1</v>
      </c>
      <c r="P30" s="43">
        <f t="shared" si="0"/>
        <v>2</v>
      </c>
      <c r="Q30" s="43">
        <f t="shared" si="0"/>
        <v>1</v>
      </c>
      <c r="R30" s="43">
        <f t="shared" si="0"/>
        <v>1</v>
      </c>
      <c r="S30" s="43">
        <f t="shared" si="0"/>
        <v>9</v>
      </c>
      <c r="T30" s="43">
        <f>SUM(T9:T29)</f>
        <v>6</v>
      </c>
      <c r="U30" s="264">
        <f t="shared" si="0"/>
        <v>667.37000000000012</v>
      </c>
      <c r="V30" s="1"/>
    </row>
    <row r="31" spans="1:22" ht="15.75">
      <c r="A31" s="451"/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15748031496063" right="0.15748031496063" top="0.118110236220472" bottom="0.118110236220472" header="0.118110236220472" footer="0.118110236220472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showGridLines="0" view="pageBreakPreview" zoomScale="86" zoomScaleNormal="75" zoomScaleSheetLayoutView="86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42" sqref="S42"/>
    </sheetView>
  </sheetViews>
  <sheetFormatPr defaultRowHeight="5.65" customHeight="1"/>
  <cols>
    <col min="1" max="1" width="3.85546875" style="185" customWidth="1"/>
    <col min="2" max="2" width="7.140625" customWidth="1"/>
    <col min="3" max="3" width="7.5703125" customWidth="1"/>
    <col min="4" max="4" width="9.140625" customWidth="1"/>
    <col min="5" max="5" width="4.140625" style="185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39" customWidth="1"/>
    <col min="11" max="11" width="13.140625" style="139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2" ht="15">
      <c r="A2" s="443" t="str">
        <f>Patna!A2</f>
        <v>Progress report for the construction of USS school building ( Fin. Year. 2009-10)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5">
      <c r="A3" s="488" t="s">
        <v>1086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5"/>
      <c r="U3" s="241" t="str">
        <f>Summary!U3</f>
        <v>Date:-31.08.2014</v>
      </c>
      <c r="V3" s="242"/>
    </row>
    <row r="4" spans="1:22" ht="43.5" customHeight="1">
      <c r="A4" s="506" t="s">
        <v>1101</v>
      </c>
      <c r="B4" s="507"/>
      <c r="C4" s="507"/>
      <c r="D4" s="507"/>
      <c r="E4" s="507"/>
      <c r="F4" s="507"/>
      <c r="G4" s="507"/>
      <c r="H4" s="508"/>
      <c r="I4" s="365" t="s">
        <v>772</v>
      </c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9"/>
    </row>
    <row r="5" spans="1:22" ht="20.2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64" t="s">
        <v>5</v>
      </c>
      <c r="H5" s="364" t="s">
        <v>6</v>
      </c>
      <c r="I5" s="368" t="s">
        <v>16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41" t="s">
        <v>20</v>
      </c>
      <c r="V5" s="359" t="s">
        <v>14</v>
      </c>
    </row>
    <row r="6" spans="1:22" ht="24" customHeight="1">
      <c r="A6" s="364"/>
      <c r="B6" s="364"/>
      <c r="C6" s="364"/>
      <c r="D6" s="364"/>
      <c r="E6" s="364"/>
      <c r="F6" s="364"/>
      <c r="G6" s="364"/>
      <c r="H6" s="364"/>
      <c r="I6" s="339" t="s">
        <v>7</v>
      </c>
      <c r="J6" s="364" t="s">
        <v>996</v>
      </c>
      <c r="K6" s="364" t="s">
        <v>997</v>
      </c>
      <c r="L6" s="419" t="s">
        <v>15</v>
      </c>
      <c r="M6" s="421" t="s">
        <v>10</v>
      </c>
      <c r="N6" s="341" t="s">
        <v>9</v>
      </c>
      <c r="O6" s="337" t="s">
        <v>17</v>
      </c>
      <c r="P6" s="338"/>
      <c r="Q6" s="337" t="s">
        <v>18</v>
      </c>
      <c r="R6" s="338"/>
      <c r="S6" s="446" t="s">
        <v>13</v>
      </c>
      <c r="T6" s="423" t="s">
        <v>8</v>
      </c>
      <c r="U6" s="342"/>
      <c r="V6" s="360"/>
    </row>
    <row r="7" spans="1:22" ht="41.25" customHeight="1">
      <c r="A7" s="364"/>
      <c r="B7" s="364"/>
      <c r="C7" s="364"/>
      <c r="D7" s="364"/>
      <c r="E7" s="364"/>
      <c r="F7" s="364"/>
      <c r="G7" s="364"/>
      <c r="H7" s="364"/>
      <c r="I7" s="340"/>
      <c r="J7" s="364"/>
      <c r="K7" s="364"/>
      <c r="L7" s="420"/>
      <c r="M7" s="422"/>
      <c r="N7" s="343"/>
      <c r="O7" s="8" t="s">
        <v>11</v>
      </c>
      <c r="P7" s="8" t="s">
        <v>12</v>
      </c>
      <c r="Q7" s="8" t="s">
        <v>11</v>
      </c>
      <c r="R7" s="8" t="s">
        <v>12</v>
      </c>
      <c r="S7" s="447"/>
      <c r="T7" s="424"/>
      <c r="U7" s="343"/>
      <c r="V7" s="361"/>
    </row>
    <row r="8" spans="1:22" ht="16.5" customHeight="1">
      <c r="A8" s="462" t="s">
        <v>877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</row>
    <row r="9" spans="1:22" ht="26.25" customHeight="1">
      <c r="A9" s="348">
        <v>1</v>
      </c>
      <c r="B9" s="348" t="s">
        <v>133</v>
      </c>
      <c r="C9" s="498" t="s">
        <v>377</v>
      </c>
      <c r="D9" s="11" t="s">
        <v>378</v>
      </c>
      <c r="E9" s="184">
        <v>1</v>
      </c>
      <c r="F9" s="12" t="s">
        <v>725</v>
      </c>
      <c r="G9" s="475" t="s">
        <v>943</v>
      </c>
      <c r="H9" s="381">
        <v>197.18</v>
      </c>
      <c r="I9" s="17"/>
      <c r="J9" s="318" t="s">
        <v>1028</v>
      </c>
      <c r="K9" s="318" t="s">
        <v>1007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84">
        <v>178.48</v>
      </c>
      <c r="V9" s="16"/>
    </row>
    <row r="10" spans="1:22" ht="26.25" customHeight="1">
      <c r="A10" s="349"/>
      <c r="B10" s="349"/>
      <c r="C10" s="499"/>
      <c r="D10" s="11" t="s">
        <v>379</v>
      </c>
      <c r="E10" s="184">
        <v>2</v>
      </c>
      <c r="F10" s="12" t="s">
        <v>726</v>
      </c>
      <c r="G10" s="476"/>
      <c r="H10" s="382"/>
      <c r="I10" s="17"/>
      <c r="J10" s="319"/>
      <c r="K10" s="319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85"/>
      <c r="V10" s="36"/>
    </row>
    <row r="11" spans="1:22" ht="19.5" customHeight="1">
      <c r="A11" s="349"/>
      <c r="B11" s="349"/>
      <c r="C11" s="499"/>
      <c r="D11" s="11" t="s">
        <v>379</v>
      </c>
      <c r="E11" s="184">
        <v>3</v>
      </c>
      <c r="F11" s="12" t="s">
        <v>727</v>
      </c>
      <c r="G11" s="476"/>
      <c r="H11" s="382"/>
      <c r="I11" s="17"/>
      <c r="J11" s="319"/>
      <c r="K11" s="319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85"/>
      <c r="V11" s="16"/>
    </row>
    <row r="12" spans="1:22" ht="22.5">
      <c r="A12" s="350"/>
      <c r="B12" s="350"/>
      <c r="C12" s="500"/>
      <c r="D12" s="11" t="s">
        <v>380</v>
      </c>
      <c r="E12" s="184">
        <v>4</v>
      </c>
      <c r="F12" s="21" t="s">
        <v>728</v>
      </c>
      <c r="G12" s="477"/>
      <c r="H12" s="383"/>
      <c r="I12" s="17"/>
      <c r="J12" s="320"/>
      <c r="K12" s="320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86"/>
      <c r="V12" s="16"/>
    </row>
    <row r="13" spans="1:22" ht="13.5" customHeight="1">
      <c r="A13" s="348">
        <v>2</v>
      </c>
      <c r="B13" s="348" t="s">
        <v>134</v>
      </c>
      <c r="C13" s="456" t="s">
        <v>377</v>
      </c>
      <c r="D13" s="6" t="s">
        <v>381</v>
      </c>
      <c r="E13" s="184">
        <v>1</v>
      </c>
      <c r="F13" s="2" t="s">
        <v>729</v>
      </c>
      <c r="G13" s="475" t="s">
        <v>1057</v>
      </c>
      <c r="H13" s="381">
        <v>195.36</v>
      </c>
      <c r="I13" s="17"/>
      <c r="J13" s="318"/>
      <c r="K13" s="318"/>
      <c r="L13" s="167"/>
      <c r="M13" s="167"/>
      <c r="N13" s="167"/>
      <c r="O13" s="167"/>
      <c r="P13" s="167"/>
      <c r="Q13" s="167"/>
      <c r="R13" s="167">
        <v>1</v>
      </c>
      <c r="S13" s="87"/>
      <c r="T13" s="87"/>
      <c r="U13" s="381">
        <v>74.16</v>
      </c>
      <c r="V13" s="16"/>
    </row>
    <row r="14" spans="1:22" ht="16.5" customHeight="1">
      <c r="A14" s="349"/>
      <c r="B14" s="349"/>
      <c r="C14" s="457"/>
      <c r="D14" s="6" t="s">
        <v>382</v>
      </c>
      <c r="E14" s="184">
        <v>2</v>
      </c>
      <c r="F14" s="2" t="s">
        <v>730</v>
      </c>
      <c r="G14" s="476"/>
      <c r="H14" s="382"/>
      <c r="I14" s="17"/>
      <c r="J14" s="319"/>
      <c r="K14" s="319"/>
      <c r="L14" s="167"/>
      <c r="M14" s="167"/>
      <c r="N14" s="167"/>
      <c r="O14" s="167"/>
      <c r="P14" s="167"/>
      <c r="Q14" s="167"/>
      <c r="R14" s="167"/>
      <c r="S14" s="167">
        <v>1</v>
      </c>
      <c r="T14" s="87"/>
      <c r="U14" s="382"/>
      <c r="V14" s="16"/>
    </row>
    <row r="15" spans="1:22" ht="26.25" customHeight="1">
      <c r="A15" s="349"/>
      <c r="B15" s="349"/>
      <c r="C15" s="457"/>
      <c r="D15" s="6" t="s">
        <v>383</v>
      </c>
      <c r="E15" s="184">
        <v>3</v>
      </c>
      <c r="F15" s="2" t="s">
        <v>731</v>
      </c>
      <c r="G15" s="476"/>
      <c r="H15" s="382"/>
      <c r="I15" s="17"/>
      <c r="J15" s="319"/>
      <c r="K15" s="319"/>
      <c r="L15" s="167"/>
      <c r="M15" s="167"/>
      <c r="N15" s="167"/>
      <c r="O15" s="167"/>
      <c r="P15" s="167"/>
      <c r="Q15" s="167"/>
      <c r="R15" s="167"/>
      <c r="S15" s="167">
        <v>1</v>
      </c>
      <c r="T15" s="87"/>
      <c r="U15" s="382"/>
      <c r="V15" s="16"/>
    </row>
    <row r="16" spans="1:22" ht="16.5" customHeight="1">
      <c r="A16" s="350"/>
      <c r="B16" s="350"/>
      <c r="C16" s="458"/>
      <c r="D16" s="6" t="s">
        <v>377</v>
      </c>
      <c r="E16" s="184">
        <v>4</v>
      </c>
      <c r="F16" s="2" t="s">
        <v>732</v>
      </c>
      <c r="G16" s="477"/>
      <c r="H16" s="383"/>
      <c r="I16" s="17"/>
      <c r="J16" s="320"/>
      <c r="K16" s="320"/>
      <c r="L16" s="167"/>
      <c r="M16" s="167"/>
      <c r="N16" s="167"/>
      <c r="O16" s="167"/>
      <c r="P16" s="167"/>
      <c r="Q16" s="167"/>
      <c r="R16" s="167">
        <v>1</v>
      </c>
      <c r="S16" s="87"/>
      <c r="T16" s="87"/>
      <c r="U16" s="383"/>
      <c r="V16" s="16"/>
    </row>
    <row r="17" spans="1:22" ht="15">
      <c r="A17" s="348">
        <v>3</v>
      </c>
      <c r="B17" s="348" t="s">
        <v>135</v>
      </c>
      <c r="C17" s="498" t="s">
        <v>377</v>
      </c>
      <c r="D17" s="11" t="s">
        <v>384</v>
      </c>
      <c r="E17" s="184">
        <v>1</v>
      </c>
      <c r="F17" s="12" t="s">
        <v>733</v>
      </c>
      <c r="G17" s="475" t="s">
        <v>964</v>
      </c>
      <c r="H17" s="381">
        <v>197</v>
      </c>
      <c r="I17" s="17"/>
      <c r="J17" s="318" t="s">
        <v>1020</v>
      </c>
      <c r="K17" s="318" t="s">
        <v>1029</v>
      </c>
      <c r="L17" s="88"/>
      <c r="M17" s="88"/>
      <c r="N17" s="88"/>
      <c r="O17" s="88"/>
      <c r="P17" s="167"/>
      <c r="Q17" s="88"/>
      <c r="R17" s="88"/>
      <c r="S17" s="88"/>
      <c r="T17" s="88">
        <v>1</v>
      </c>
      <c r="U17" s="381">
        <v>154.02000000000001</v>
      </c>
      <c r="V17" s="16"/>
    </row>
    <row r="18" spans="1:22" ht="25.5" customHeight="1">
      <c r="A18" s="349"/>
      <c r="B18" s="349"/>
      <c r="C18" s="499"/>
      <c r="D18" s="11" t="s">
        <v>385</v>
      </c>
      <c r="E18" s="184">
        <v>2</v>
      </c>
      <c r="F18" s="12" t="s">
        <v>734</v>
      </c>
      <c r="G18" s="476"/>
      <c r="H18" s="382"/>
      <c r="I18" s="17"/>
      <c r="J18" s="319"/>
      <c r="K18" s="319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82"/>
      <c r="V18" s="36"/>
    </row>
    <row r="19" spans="1:22" ht="23.25" customHeight="1">
      <c r="A19" s="349"/>
      <c r="B19" s="349"/>
      <c r="C19" s="499"/>
      <c r="D19" s="11" t="s">
        <v>386</v>
      </c>
      <c r="E19" s="184">
        <v>3</v>
      </c>
      <c r="F19" s="12" t="s">
        <v>735</v>
      </c>
      <c r="G19" s="476"/>
      <c r="H19" s="382"/>
      <c r="I19" s="17">
        <v>1</v>
      </c>
      <c r="J19" s="319"/>
      <c r="K19" s="319"/>
      <c r="L19" s="87"/>
      <c r="M19" s="87"/>
      <c r="N19" s="87"/>
      <c r="O19" s="87"/>
      <c r="P19" s="87"/>
      <c r="Q19" s="87"/>
      <c r="R19" s="87"/>
      <c r="S19" s="87"/>
      <c r="T19" s="87"/>
      <c r="U19" s="382"/>
      <c r="V19" s="30"/>
    </row>
    <row r="20" spans="1:22" ht="15.75" customHeight="1">
      <c r="A20" s="350"/>
      <c r="B20" s="350"/>
      <c r="C20" s="500"/>
      <c r="D20" s="11" t="s">
        <v>387</v>
      </c>
      <c r="E20" s="184">
        <v>4</v>
      </c>
      <c r="F20" s="12" t="s">
        <v>736</v>
      </c>
      <c r="G20" s="477"/>
      <c r="H20" s="383"/>
      <c r="I20" s="17"/>
      <c r="J20" s="320"/>
      <c r="K20" s="320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83"/>
      <c r="V20" s="16"/>
    </row>
    <row r="21" spans="1:22" ht="16.5" customHeight="1">
      <c r="A21" s="348">
        <v>4</v>
      </c>
      <c r="B21" s="348" t="s">
        <v>136</v>
      </c>
      <c r="C21" s="456" t="s">
        <v>388</v>
      </c>
      <c r="D21" s="6" t="s">
        <v>389</v>
      </c>
      <c r="E21" s="184">
        <v>1</v>
      </c>
      <c r="F21" s="34" t="s">
        <v>737</v>
      </c>
      <c r="G21" s="487" t="s">
        <v>947</v>
      </c>
      <c r="H21" s="381">
        <v>248.24</v>
      </c>
      <c r="I21" s="117"/>
      <c r="J21" s="324" t="s">
        <v>1004</v>
      </c>
      <c r="K21" s="324" t="s">
        <v>1007</v>
      </c>
      <c r="L21" s="88"/>
      <c r="M21" s="88"/>
      <c r="N21" s="88"/>
      <c r="O21" s="88"/>
      <c r="P21" s="88"/>
      <c r="Q21" s="88"/>
      <c r="R21" s="88"/>
      <c r="S21" s="88"/>
      <c r="T21" s="238">
        <v>1</v>
      </c>
      <c r="U21" s="387">
        <v>236.19</v>
      </c>
      <c r="V21" s="36"/>
    </row>
    <row r="22" spans="1:22" ht="15">
      <c r="A22" s="349"/>
      <c r="B22" s="349"/>
      <c r="C22" s="457"/>
      <c r="D22" s="6" t="s">
        <v>390</v>
      </c>
      <c r="E22" s="184">
        <v>2</v>
      </c>
      <c r="F22" s="2" t="s">
        <v>738</v>
      </c>
      <c r="G22" s="487"/>
      <c r="H22" s="382"/>
      <c r="I22" s="10"/>
      <c r="J22" s="324"/>
      <c r="K22" s="324"/>
      <c r="L22" s="90"/>
      <c r="M22" s="88"/>
      <c r="N22" s="88"/>
      <c r="O22" s="88"/>
      <c r="P22" s="88"/>
      <c r="Q22" s="88"/>
      <c r="R22" s="88"/>
      <c r="S22" s="88"/>
      <c r="T22" s="238">
        <v>1</v>
      </c>
      <c r="U22" s="388"/>
      <c r="V22" s="36"/>
    </row>
    <row r="23" spans="1:22" ht="15">
      <c r="A23" s="349"/>
      <c r="B23" s="349"/>
      <c r="C23" s="457"/>
      <c r="D23" s="6" t="s">
        <v>391</v>
      </c>
      <c r="E23" s="184">
        <v>3</v>
      </c>
      <c r="F23" s="34" t="s">
        <v>739</v>
      </c>
      <c r="G23" s="487"/>
      <c r="H23" s="382"/>
      <c r="I23" s="117"/>
      <c r="J23" s="324"/>
      <c r="K23" s="324"/>
      <c r="L23" s="88"/>
      <c r="M23" s="88"/>
      <c r="N23" s="88"/>
      <c r="O23" s="88"/>
      <c r="P23" s="88"/>
      <c r="Q23" s="88"/>
      <c r="R23" s="88"/>
      <c r="S23" s="88"/>
      <c r="T23" s="238">
        <v>1</v>
      </c>
      <c r="U23" s="388"/>
      <c r="V23" s="36"/>
    </row>
    <row r="24" spans="1:22" ht="23.25" customHeight="1">
      <c r="A24" s="349"/>
      <c r="B24" s="349"/>
      <c r="C24" s="457"/>
      <c r="D24" s="6" t="s">
        <v>392</v>
      </c>
      <c r="E24" s="184">
        <v>4</v>
      </c>
      <c r="F24" s="35" t="s">
        <v>740</v>
      </c>
      <c r="G24" s="487"/>
      <c r="H24" s="382"/>
      <c r="I24" s="117"/>
      <c r="J24" s="324"/>
      <c r="K24" s="324"/>
      <c r="L24" s="88"/>
      <c r="M24" s="88"/>
      <c r="N24" s="88"/>
      <c r="O24" s="88"/>
      <c r="P24" s="88"/>
      <c r="Q24" s="88"/>
      <c r="R24" s="88"/>
      <c r="S24" s="88"/>
      <c r="T24" s="238">
        <v>1</v>
      </c>
      <c r="U24" s="388"/>
      <c r="V24" s="36"/>
    </row>
    <row r="25" spans="1:22" ht="15" customHeight="1">
      <c r="A25" s="350"/>
      <c r="B25" s="350"/>
      <c r="C25" s="458"/>
      <c r="D25" s="6" t="s">
        <v>393</v>
      </c>
      <c r="E25" s="184">
        <v>5</v>
      </c>
      <c r="F25" s="2" t="s">
        <v>741</v>
      </c>
      <c r="G25" s="487"/>
      <c r="H25" s="383"/>
      <c r="I25" s="117"/>
      <c r="J25" s="324"/>
      <c r="K25" s="324"/>
      <c r="L25" s="88"/>
      <c r="M25" s="88"/>
      <c r="N25" s="88"/>
      <c r="O25" s="88"/>
      <c r="P25" s="88"/>
      <c r="Q25" s="88"/>
      <c r="R25" s="88"/>
      <c r="S25" s="88"/>
      <c r="T25" s="238">
        <v>1</v>
      </c>
      <c r="U25" s="389"/>
      <c r="V25" s="31"/>
    </row>
    <row r="26" spans="1:22" ht="26.25" customHeight="1">
      <c r="A26" s="348">
        <v>5</v>
      </c>
      <c r="B26" s="348" t="s">
        <v>137</v>
      </c>
      <c r="C26" s="456" t="s">
        <v>394</v>
      </c>
      <c r="D26" s="6" t="s">
        <v>395</v>
      </c>
      <c r="E26" s="184">
        <v>1</v>
      </c>
      <c r="F26" s="2" t="s">
        <v>742</v>
      </c>
      <c r="G26" s="475" t="s">
        <v>944</v>
      </c>
      <c r="H26" s="381">
        <v>141.49</v>
      </c>
      <c r="I26" s="17"/>
      <c r="J26" s="318" t="s">
        <v>1030</v>
      </c>
      <c r="K26" s="318" t="s">
        <v>1007</v>
      </c>
      <c r="L26" s="88"/>
      <c r="M26" s="88"/>
      <c r="N26" s="88"/>
      <c r="O26" s="88"/>
      <c r="P26" s="88"/>
      <c r="Q26" s="88"/>
      <c r="R26" s="88"/>
      <c r="S26" s="238">
        <v>1</v>
      </c>
      <c r="T26" s="240"/>
      <c r="U26" s="381">
        <v>89.8</v>
      </c>
      <c r="V26" s="16"/>
    </row>
    <row r="27" spans="1:22" ht="26.25" customHeight="1">
      <c r="A27" s="349"/>
      <c r="B27" s="349"/>
      <c r="C27" s="457"/>
      <c r="D27" s="6" t="s">
        <v>396</v>
      </c>
      <c r="E27" s="184">
        <v>2</v>
      </c>
      <c r="F27" s="2" t="s">
        <v>743</v>
      </c>
      <c r="G27" s="476"/>
      <c r="H27" s="382"/>
      <c r="I27" s="17"/>
      <c r="J27" s="319"/>
      <c r="K27" s="319"/>
      <c r="L27" s="88"/>
      <c r="M27" s="88"/>
      <c r="N27" s="88"/>
      <c r="O27" s="88"/>
      <c r="P27" s="88"/>
      <c r="Q27" s="88"/>
      <c r="R27" s="88"/>
      <c r="S27" s="238">
        <v>1</v>
      </c>
      <c r="T27" s="240"/>
      <c r="U27" s="382"/>
      <c r="V27" s="36"/>
    </row>
    <row r="28" spans="1:22" ht="26.25" customHeight="1">
      <c r="A28" s="350"/>
      <c r="B28" s="350"/>
      <c r="C28" s="458"/>
      <c r="D28" s="6" t="s">
        <v>397</v>
      </c>
      <c r="E28" s="184">
        <v>3</v>
      </c>
      <c r="F28" s="2" t="s">
        <v>744</v>
      </c>
      <c r="G28" s="477"/>
      <c r="H28" s="383"/>
      <c r="I28" s="17"/>
      <c r="J28" s="320"/>
      <c r="K28" s="320"/>
      <c r="L28" s="88"/>
      <c r="M28" s="88"/>
      <c r="N28" s="88"/>
      <c r="O28" s="88"/>
      <c r="P28" s="88"/>
      <c r="Q28" s="88"/>
      <c r="R28" s="88"/>
      <c r="S28" s="238"/>
      <c r="T28" s="238">
        <v>1</v>
      </c>
      <c r="U28" s="383"/>
      <c r="V28" s="16"/>
    </row>
    <row r="29" spans="1:22" ht="26.25" customHeight="1">
      <c r="A29" s="348">
        <v>6</v>
      </c>
      <c r="B29" s="348" t="s">
        <v>138</v>
      </c>
      <c r="C29" s="456" t="s">
        <v>394</v>
      </c>
      <c r="D29" s="6" t="s">
        <v>398</v>
      </c>
      <c r="E29" s="184">
        <v>1</v>
      </c>
      <c r="F29" s="2" t="s">
        <v>745</v>
      </c>
      <c r="G29" s="475" t="s">
        <v>944</v>
      </c>
      <c r="H29" s="381">
        <v>193.67</v>
      </c>
      <c r="I29" s="17"/>
      <c r="J29" s="318" t="s">
        <v>1030</v>
      </c>
      <c r="K29" s="318" t="s">
        <v>1007</v>
      </c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387">
        <v>158.91</v>
      </c>
      <c r="V29" s="16"/>
    </row>
    <row r="30" spans="1:22" ht="15.75" customHeight="1">
      <c r="A30" s="349"/>
      <c r="B30" s="349"/>
      <c r="C30" s="457"/>
      <c r="D30" s="6" t="s">
        <v>399</v>
      </c>
      <c r="E30" s="184">
        <v>2</v>
      </c>
      <c r="F30" s="2" t="s">
        <v>746</v>
      </c>
      <c r="G30" s="476"/>
      <c r="H30" s="382"/>
      <c r="I30" s="17"/>
      <c r="J30" s="319"/>
      <c r="K30" s="319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388"/>
      <c r="V30" s="36"/>
    </row>
    <row r="31" spans="1:22" ht="15.75" customHeight="1">
      <c r="A31" s="349"/>
      <c r="B31" s="349"/>
      <c r="C31" s="457"/>
      <c r="D31" s="6" t="s">
        <v>400</v>
      </c>
      <c r="E31" s="184">
        <v>3</v>
      </c>
      <c r="F31" s="2" t="s">
        <v>747</v>
      </c>
      <c r="G31" s="476"/>
      <c r="H31" s="382"/>
      <c r="I31" s="17"/>
      <c r="J31" s="319"/>
      <c r="K31" s="319"/>
      <c r="L31" s="88"/>
      <c r="M31" s="88"/>
      <c r="N31" s="88"/>
      <c r="O31" s="88"/>
      <c r="P31" s="88"/>
      <c r="Q31" s="88"/>
      <c r="R31" s="88"/>
      <c r="S31" s="238">
        <v>1</v>
      </c>
      <c r="T31" s="87"/>
      <c r="U31" s="388"/>
      <c r="V31" s="16"/>
    </row>
    <row r="32" spans="1:22" ht="24.75" customHeight="1">
      <c r="A32" s="350"/>
      <c r="B32" s="350"/>
      <c r="C32" s="458"/>
      <c r="D32" s="6" t="s">
        <v>401</v>
      </c>
      <c r="E32" s="184">
        <v>4</v>
      </c>
      <c r="F32" s="2" t="s">
        <v>748</v>
      </c>
      <c r="G32" s="477"/>
      <c r="H32" s="383"/>
      <c r="I32" s="17"/>
      <c r="J32" s="320"/>
      <c r="K32" s="320"/>
      <c r="L32" s="88"/>
      <c r="M32" s="88"/>
      <c r="N32" s="88"/>
      <c r="O32" s="88"/>
      <c r="P32" s="88"/>
      <c r="Q32" s="88"/>
      <c r="R32" s="88"/>
      <c r="S32" s="88"/>
      <c r="T32" s="88">
        <v>1</v>
      </c>
      <c r="U32" s="389"/>
      <c r="V32" s="16"/>
    </row>
    <row r="33" spans="1:22" ht="25.5" customHeight="1">
      <c r="A33" s="348">
        <v>7</v>
      </c>
      <c r="B33" s="348" t="s">
        <v>139</v>
      </c>
      <c r="C33" s="456" t="s">
        <v>394</v>
      </c>
      <c r="D33" s="6" t="s">
        <v>402</v>
      </c>
      <c r="E33" s="184">
        <v>1</v>
      </c>
      <c r="F33" s="2" t="s">
        <v>749</v>
      </c>
      <c r="G33" s="475" t="s">
        <v>965</v>
      </c>
      <c r="H33" s="381">
        <v>144.88</v>
      </c>
      <c r="I33" s="17">
        <v>1</v>
      </c>
      <c r="J33" s="318" t="s">
        <v>1031</v>
      </c>
      <c r="K33" s="318" t="s">
        <v>1029</v>
      </c>
      <c r="L33" s="87"/>
      <c r="M33" s="87"/>
      <c r="N33" s="87"/>
      <c r="O33" s="87"/>
      <c r="P33" s="87"/>
      <c r="Q33" s="87"/>
      <c r="R33" s="87"/>
      <c r="S33" s="87"/>
      <c r="T33" s="87"/>
      <c r="U33" s="381"/>
      <c r="V33" s="16"/>
    </row>
    <row r="34" spans="1:22" ht="25.5" customHeight="1">
      <c r="A34" s="349"/>
      <c r="B34" s="349"/>
      <c r="C34" s="457"/>
      <c r="D34" s="6" t="s">
        <v>403</v>
      </c>
      <c r="E34" s="184">
        <v>2</v>
      </c>
      <c r="F34" s="2" t="s">
        <v>750</v>
      </c>
      <c r="G34" s="476"/>
      <c r="H34" s="382"/>
      <c r="I34" s="17">
        <v>1</v>
      </c>
      <c r="J34" s="319"/>
      <c r="K34" s="319"/>
      <c r="L34" s="87"/>
      <c r="M34" s="87"/>
      <c r="N34" s="87"/>
      <c r="O34" s="87"/>
      <c r="P34" s="87"/>
      <c r="Q34" s="87"/>
      <c r="R34" s="87"/>
      <c r="S34" s="87"/>
      <c r="T34" s="87"/>
      <c r="U34" s="382"/>
      <c r="V34" s="16"/>
    </row>
    <row r="35" spans="1:22" ht="15">
      <c r="A35" s="350"/>
      <c r="B35" s="350"/>
      <c r="C35" s="458"/>
      <c r="D35" s="6" t="s">
        <v>404</v>
      </c>
      <c r="E35" s="184">
        <v>3</v>
      </c>
      <c r="F35" s="2" t="s">
        <v>751</v>
      </c>
      <c r="G35" s="477"/>
      <c r="H35" s="383"/>
      <c r="I35" s="17">
        <v>1</v>
      </c>
      <c r="J35" s="320"/>
      <c r="K35" s="320"/>
      <c r="L35" s="87"/>
      <c r="M35" s="87"/>
      <c r="N35" s="87"/>
      <c r="O35" s="87"/>
      <c r="P35" s="87"/>
      <c r="Q35" s="87"/>
      <c r="R35" s="87"/>
      <c r="S35" s="87"/>
      <c r="T35" s="87"/>
      <c r="U35" s="383"/>
      <c r="V35" s="16"/>
    </row>
    <row r="36" spans="1:22" ht="26.25" customHeight="1">
      <c r="A36" s="348">
        <v>8</v>
      </c>
      <c r="B36" s="348" t="s">
        <v>140</v>
      </c>
      <c r="C36" s="498" t="s">
        <v>405</v>
      </c>
      <c r="D36" s="11" t="s">
        <v>406</v>
      </c>
      <c r="E36" s="184">
        <v>1</v>
      </c>
      <c r="F36" s="12" t="s">
        <v>752</v>
      </c>
      <c r="G36" s="475" t="s">
        <v>966</v>
      </c>
      <c r="H36" s="381">
        <v>193.41</v>
      </c>
      <c r="I36" s="17">
        <v>1</v>
      </c>
      <c r="J36" s="318" t="s">
        <v>1031</v>
      </c>
      <c r="K36" s="318" t="s">
        <v>1029</v>
      </c>
      <c r="L36" s="87"/>
      <c r="M36" s="87"/>
      <c r="N36" s="87"/>
      <c r="O36" s="87"/>
      <c r="P36" s="87"/>
      <c r="Q36" s="87"/>
      <c r="R36" s="87"/>
      <c r="S36" s="87"/>
      <c r="T36" s="87"/>
      <c r="U36" s="381">
        <v>115.99</v>
      </c>
      <c r="V36" s="16"/>
    </row>
    <row r="37" spans="1:22" ht="18.75" customHeight="1">
      <c r="A37" s="349"/>
      <c r="B37" s="349"/>
      <c r="C37" s="499"/>
      <c r="D37" s="11" t="s">
        <v>407</v>
      </c>
      <c r="E37" s="184">
        <v>2</v>
      </c>
      <c r="F37" s="12" t="s">
        <v>753</v>
      </c>
      <c r="G37" s="476"/>
      <c r="H37" s="382"/>
      <c r="I37" s="17"/>
      <c r="J37" s="319"/>
      <c r="K37" s="319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382"/>
      <c r="V37" s="16"/>
    </row>
    <row r="38" spans="1:22" ht="15" customHeight="1">
      <c r="A38" s="349"/>
      <c r="B38" s="349"/>
      <c r="C38" s="499"/>
      <c r="D38" s="11" t="s">
        <v>407</v>
      </c>
      <c r="E38" s="184">
        <v>3</v>
      </c>
      <c r="F38" s="12" t="s">
        <v>754</v>
      </c>
      <c r="G38" s="476"/>
      <c r="H38" s="382"/>
      <c r="I38" s="17"/>
      <c r="J38" s="319"/>
      <c r="K38" s="319"/>
      <c r="L38" s="88"/>
      <c r="M38" s="88"/>
      <c r="N38" s="88"/>
      <c r="O38" s="88"/>
      <c r="P38" s="88"/>
      <c r="Q38" s="88"/>
      <c r="R38" s="88"/>
      <c r="S38" s="88"/>
      <c r="T38" s="88">
        <v>1</v>
      </c>
      <c r="U38" s="382"/>
      <c r="V38" s="36"/>
    </row>
    <row r="39" spans="1:22" ht="29.25" customHeight="1">
      <c r="A39" s="350"/>
      <c r="B39" s="350"/>
      <c r="C39" s="500"/>
      <c r="D39" s="11" t="s">
        <v>408</v>
      </c>
      <c r="E39" s="184">
        <v>4</v>
      </c>
      <c r="F39" s="12" t="s">
        <v>755</v>
      </c>
      <c r="G39" s="477"/>
      <c r="H39" s="383"/>
      <c r="I39" s="17"/>
      <c r="J39" s="320"/>
      <c r="K39" s="320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383"/>
      <c r="V39" s="16"/>
    </row>
    <row r="40" spans="1:22" ht="25.5" customHeight="1">
      <c r="A40" s="348">
        <v>9</v>
      </c>
      <c r="B40" s="348" t="s">
        <v>141</v>
      </c>
      <c r="C40" s="498" t="s">
        <v>405</v>
      </c>
      <c r="D40" s="11" t="s">
        <v>409</v>
      </c>
      <c r="E40" s="184">
        <v>1</v>
      </c>
      <c r="F40" s="12" t="s">
        <v>756</v>
      </c>
      <c r="G40" s="475" t="s">
        <v>967</v>
      </c>
      <c r="H40" s="381">
        <v>189.08</v>
      </c>
      <c r="I40" s="17">
        <v>1</v>
      </c>
      <c r="J40" s="318" t="s">
        <v>1031</v>
      </c>
      <c r="K40" s="318" t="s">
        <v>1029</v>
      </c>
      <c r="L40" s="87"/>
      <c r="M40" s="87"/>
      <c r="N40" s="87"/>
      <c r="O40" s="87"/>
      <c r="P40" s="87"/>
      <c r="Q40" s="87"/>
      <c r="R40" s="87"/>
      <c r="S40" s="87"/>
      <c r="T40" s="87"/>
      <c r="U40" s="381">
        <v>71.62</v>
      </c>
      <c r="V40" s="16" t="s">
        <v>445</v>
      </c>
    </row>
    <row r="41" spans="1:22" ht="24.75" customHeight="1">
      <c r="A41" s="349"/>
      <c r="B41" s="349"/>
      <c r="C41" s="499"/>
      <c r="D41" s="11" t="s">
        <v>410</v>
      </c>
      <c r="E41" s="184">
        <v>2</v>
      </c>
      <c r="F41" s="12" t="s">
        <v>757</v>
      </c>
      <c r="G41" s="476"/>
      <c r="H41" s="382"/>
      <c r="I41" s="17"/>
      <c r="J41" s="319"/>
      <c r="K41" s="319"/>
      <c r="L41" s="88"/>
      <c r="M41" s="88"/>
      <c r="N41" s="88"/>
      <c r="O41" s="88"/>
      <c r="P41" s="88"/>
      <c r="Q41" s="88"/>
      <c r="R41" s="88">
        <v>1</v>
      </c>
      <c r="S41" s="87"/>
      <c r="T41" s="87"/>
      <c r="U41" s="382"/>
      <c r="V41" s="36"/>
    </row>
    <row r="42" spans="1:22" ht="17.25" customHeight="1">
      <c r="A42" s="349"/>
      <c r="B42" s="349"/>
      <c r="C42" s="499"/>
      <c r="D42" s="11" t="s">
        <v>411</v>
      </c>
      <c r="E42" s="184">
        <v>3</v>
      </c>
      <c r="F42" s="12" t="s">
        <v>758</v>
      </c>
      <c r="G42" s="476"/>
      <c r="H42" s="382"/>
      <c r="I42" s="17"/>
      <c r="J42" s="319"/>
      <c r="K42" s="319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82"/>
      <c r="V42" s="31"/>
    </row>
    <row r="43" spans="1:22" ht="25.5" customHeight="1">
      <c r="A43" s="350"/>
      <c r="B43" s="350"/>
      <c r="C43" s="500"/>
      <c r="D43" s="11" t="s">
        <v>412</v>
      </c>
      <c r="E43" s="184">
        <v>4</v>
      </c>
      <c r="F43" s="12" t="s">
        <v>759</v>
      </c>
      <c r="G43" s="477"/>
      <c r="H43" s="383"/>
      <c r="I43" s="17"/>
      <c r="J43" s="320"/>
      <c r="K43" s="320"/>
      <c r="L43" s="88"/>
      <c r="M43" s="88"/>
      <c r="N43" s="88"/>
      <c r="O43" s="88"/>
      <c r="P43" s="88"/>
      <c r="Q43" s="88">
        <v>1</v>
      </c>
      <c r="R43" s="1"/>
      <c r="S43" s="1"/>
      <c r="T43" s="1"/>
      <c r="U43" s="383"/>
      <c r="V43" s="31"/>
    </row>
    <row r="44" spans="1:22" ht="26.25" customHeight="1">
      <c r="A44" s="348">
        <v>10</v>
      </c>
      <c r="B44" s="348" t="s">
        <v>142</v>
      </c>
      <c r="C44" s="456" t="s">
        <v>405</v>
      </c>
      <c r="D44" s="6" t="s">
        <v>413</v>
      </c>
      <c r="E44" s="184">
        <v>1</v>
      </c>
      <c r="F44" s="2" t="s">
        <v>760</v>
      </c>
      <c r="G44" s="475" t="s">
        <v>945</v>
      </c>
      <c r="H44" s="381">
        <v>142.79</v>
      </c>
      <c r="I44" s="17">
        <v>1</v>
      </c>
      <c r="J44" s="318" t="s">
        <v>1031</v>
      </c>
      <c r="K44" s="318" t="s">
        <v>1029</v>
      </c>
      <c r="L44" s="87"/>
      <c r="M44" s="87"/>
      <c r="N44" s="87"/>
      <c r="O44" s="87"/>
      <c r="P44" s="87"/>
      <c r="Q44" s="87"/>
      <c r="R44" s="87"/>
      <c r="S44" s="87"/>
      <c r="T44" s="87"/>
      <c r="U44" s="381">
        <v>45.43</v>
      </c>
      <c r="V44" s="16"/>
    </row>
    <row r="45" spans="1:22" ht="31.5" customHeight="1">
      <c r="A45" s="349"/>
      <c r="B45" s="349"/>
      <c r="C45" s="457"/>
      <c r="D45" s="6" t="s">
        <v>414</v>
      </c>
      <c r="E45" s="184">
        <v>2</v>
      </c>
      <c r="F45" s="2" t="s">
        <v>761</v>
      </c>
      <c r="G45" s="476"/>
      <c r="H45" s="382"/>
      <c r="I45" s="17"/>
      <c r="J45" s="319"/>
      <c r="K45" s="319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82"/>
      <c r="V45" s="36"/>
    </row>
    <row r="46" spans="1:22" ht="17.25" customHeight="1">
      <c r="A46" s="350"/>
      <c r="B46" s="350"/>
      <c r="C46" s="458"/>
      <c r="D46" s="6" t="s">
        <v>414</v>
      </c>
      <c r="E46" s="184">
        <v>3</v>
      </c>
      <c r="F46" s="2" t="s">
        <v>762</v>
      </c>
      <c r="G46" s="477"/>
      <c r="H46" s="383"/>
      <c r="I46" s="17">
        <v>1</v>
      </c>
      <c r="J46" s="320"/>
      <c r="K46" s="320"/>
      <c r="L46" s="87"/>
      <c r="M46" s="87"/>
      <c r="N46" s="87"/>
      <c r="O46" s="87"/>
      <c r="P46" s="87"/>
      <c r="Q46" s="87"/>
      <c r="R46" s="87"/>
      <c r="S46" s="87"/>
      <c r="T46" s="87"/>
      <c r="U46" s="383"/>
      <c r="V46" s="16"/>
    </row>
    <row r="47" spans="1:22" ht="23.25" customHeight="1">
      <c r="A47" s="170"/>
      <c r="B47" s="331" t="s">
        <v>433</v>
      </c>
      <c r="C47" s="332"/>
      <c r="D47" s="333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1</v>
      </c>
      <c r="R47" s="43">
        <f t="shared" si="0"/>
        <v>3</v>
      </c>
      <c r="S47" s="43">
        <f t="shared" si="0"/>
        <v>6</v>
      </c>
      <c r="T47" s="43">
        <f t="shared" si="0"/>
        <v>20</v>
      </c>
      <c r="U47" s="264">
        <f t="shared" si="0"/>
        <v>1124.5999999999999</v>
      </c>
      <c r="V47" s="1"/>
    </row>
    <row r="48" spans="1:22" ht="15">
      <c r="A48" s="448" t="s">
        <v>858</v>
      </c>
      <c r="B48" s="449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74"/>
    </row>
    <row r="49" spans="1:22" ht="26.25" customHeight="1">
      <c r="A49" s="409">
        <v>1</v>
      </c>
      <c r="B49" s="409" t="s">
        <v>786</v>
      </c>
      <c r="C49" s="496" t="s">
        <v>388</v>
      </c>
      <c r="D49" s="86" t="s">
        <v>388</v>
      </c>
      <c r="E49" s="212">
        <v>1</v>
      </c>
      <c r="F49" s="2" t="s">
        <v>827</v>
      </c>
      <c r="G49" s="501" t="s">
        <v>968</v>
      </c>
      <c r="H49" s="502">
        <v>240.59</v>
      </c>
      <c r="I49" s="17"/>
      <c r="J49" s="324" t="s">
        <v>1020</v>
      </c>
      <c r="K49" s="324" t="s">
        <v>1029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505">
        <v>191.22</v>
      </c>
      <c r="V49" s="38"/>
    </row>
    <row r="50" spans="1:22" ht="24" customHeight="1">
      <c r="A50" s="409"/>
      <c r="B50" s="409"/>
      <c r="C50" s="496"/>
      <c r="D50" s="86" t="s">
        <v>388</v>
      </c>
      <c r="E50" s="212">
        <v>2</v>
      </c>
      <c r="F50" s="2" t="s">
        <v>838</v>
      </c>
      <c r="G50" s="501"/>
      <c r="H50" s="502"/>
      <c r="I50" s="17"/>
      <c r="J50" s="324"/>
      <c r="K50" s="324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505"/>
      <c r="V50" s="39"/>
    </row>
    <row r="51" spans="1:22" ht="25.5" customHeight="1">
      <c r="A51" s="409"/>
      <c r="B51" s="409"/>
      <c r="C51" s="496"/>
      <c r="D51" s="86" t="s">
        <v>388</v>
      </c>
      <c r="E51" s="212">
        <v>3</v>
      </c>
      <c r="F51" s="2" t="s">
        <v>828</v>
      </c>
      <c r="G51" s="501"/>
      <c r="H51" s="502"/>
      <c r="I51" s="17"/>
      <c r="J51" s="324"/>
      <c r="K51" s="324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505"/>
      <c r="V51" s="36"/>
    </row>
    <row r="52" spans="1:22" ht="24.75" customHeight="1">
      <c r="A52" s="409"/>
      <c r="B52" s="409"/>
      <c r="C52" s="496"/>
      <c r="D52" s="86" t="s">
        <v>388</v>
      </c>
      <c r="E52" s="212">
        <v>4</v>
      </c>
      <c r="F52" s="2" t="s">
        <v>839</v>
      </c>
      <c r="G52" s="501"/>
      <c r="H52" s="502"/>
      <c r="I52" s="17"/>
      <c r="J52" s="324"/>
      <c r="K52" s="324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505"/>
      <c r="V52" s="39"/>
    </row>
    <row r="53" spans="1:22" ht="24.75" customHeight="1">
      <c r="A53" s="409"/>
      <c r="B53" s="409"/>
      <c r="C53" s="496"/>
      <c r="D53" s="86" t="s">
        <v>388</v>
      </c>
      <c r="E53" s="212">
        <v>5</v>
      </c>
      <c r="F53" s="2" t="s">
        <v>840</v>
      </c>
      <c r="G53" s="501"/>
      <c r="H53" s="502"/>
      <c r="I53" s="17">
        <v>1</v>
      </c>
      <c r="J53" s="324"/>
      <c r="K53" s="324"/>
      <c r="L53" s="91"/>
      <c r="M53" s="91"/>
      <c r="N53" s="87"/>
      <c r="O53" s="87"/>
      <c r="P53" s="87"/>
      <c r="Q53" s="87"/>
      <c r="R53" s="87"/>
      <c r="S53" s="87"/>
      <c r="T53" s="87"/>
      <c r="U53" s="505"/>
      <c r="V53" s="38" t="s">
        <v>783</v>
      </c>
    </row>
    <row r="54" spans="1:22" ht="26.25" customHeight="1">
      <c r="A54" s="409">
        <v>2</v>
      </c>
      <c r="B54" s="409" t="s">
        <v>787</v>
      </c>
      <c r="C54" s="496" t="s">
        <v>388</v>
      </c>
      <c r="D54" s="86" t="s">
        <v>784</v>
      </c>
      <c r="E54" s="212">
        <v>1</v>
      </c>
      <c r="F54" s="2" t="s">
        <v>856</v>
      </c>
      <c r="G54" s="501" t="s">
        <v>946</v>
      </c>
      <c r="H54" s="502">
        <v>249.84</v>
      </c>
      <c r="I54" s="17"/>
      <c r="J54" s="324" t="s">
        <v>1033</v>
      </c>
      <c r="K54" s="324" t="s">
        <v>1007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504">
        <v>184.97</v>
      </c>
      <c r="V54" s="39" t="s">
        <v>1093</v>
      </c>
    </row>
    <row r="55" spans="1:22" ht="25.5" customHeight="1">
      <c r="A55" s="409"/>
      <c r="B55" s="409"/>
      <c r="C55" s="496"/>
      <c r="D55" s="86" t="s">
        <v>784</v>
      </c>
      <c r="E55" s="212">
        <v>2</v>
      </c>
      <c r="F55" s="2" t="s">
        <v>841</v>
      </c>
      <c r="G55" s="501"/>
      <c r="H55" s="502"/>
      <c r="I55" s="17"/>
      <c r="J55" s="324"/>
      <c r="K55" s="324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504"/>
      <c r="V55" s="39" t="s">
        <v>1093</v>
      </c>
    </row>
    <row r="56" spans="1:22" ht="26.25" customHeight="1">
      <c r="A56" s="409"/>
      <c r="B56" s="409"/>
      <c r="C56" s="496"/>
      <c r="D56" s="86" t="s">
        <v>784</v>
      </c>
      <c r="E56" s="212">
        <v>3</v>
      </c>
      <c r="F56" s="2" t="s">
        <v>829</v>
      </c>
      <c r="G56" s="501"/>
      <c r="H56" s="502"/>
      <c r="I56" s="17">
        <v>1</v>
      </c>
      <c r="J56" s="324"/>
      <c r="K56" s="324"/>
      <c r="L56" s="91"/>
      <c r="M56" s="91"/>
      <c r="N56" s="87"/>
      <c r="O56" s="87"/>
      <c r="P56" s="87"/>
      <c r="Q56" s="87"/>
      <c r="R56" s="87"/>
      <c r="S56" s="87"/>
      <c r="T56" s="87"/>
      <c r="U56" s="504"/>
      <c r="V56" s="36" t="s">
        <v>445</v>
      </c>
    </row>
    <row r="57" spans="1:22" ht="24.75" customHeight="1">
      <c r="A57" s="409"/>
      <c r="B57" s="409"/>
      <c r="C57" s="496"/>
      <c r="D57" s="86" t="s">
        <v>784</v>
      </c>
      <c r="E57" s="212">
        <v>4</v>
      </c>
      <c r="F57" s="2" t="s">
        <v>830</v>
      </c>
      <c r="G57" s="501"/>
      <c r="H57" s="502"/>
      <c r="I57" s="17"/>
      <c r="J57" s="324"/>
      <c r="K57" s="324"/>
      <c r="L57" s="92"/>
      <c r="M57" s="92"/>
      <c r="N57" s="88"/>
      <c r="O57" s="88"/>
      <c r="P57" s="88"/>
      <c r="Q57" s="88"/>
      <c r="R57" s="88"/>
      <c r="S57" s="224"/>
      <c r="T57" s="88">
        <v>1</v>
      </c>
      <c r="U57" s="504"/>
      <c r="V57" s="39" t="s">
        <v>1093</v>
      </c>
    </row>
    <row r="58" spans="1:22" ht="27" customHeight="1">
      <c r="A58" s="409"/>
      <c r="B58" s="409"/>
      <c r="C58" s="496"/>
      <c r="D58" s="86" t="s">
        <v>784</v>
      </c>
      <c r="E58" s="212">
        <v>5</v>
      </c>
      <c r="F58" s="2" t="s">
        <v>831</v>
      </c>
      <c r="G58" s="501"/>
      <c r="H58" s="502"/>
      <c r="I58" s="17"/>
      <c r="J58" s="324"/>
      <c r="K58" s="324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504"/>
      <c r="V58" s="39" t="s">
        <v>1093</v>
      </c>
    </row>
    <row r="59" spans="1:22" ht="26.25" customHeight="1">
      <c r="A59" s="409">
        <v>3</v>
      </c>
      <c r="B59" s="409" t="s">
        <v>788</v>
      </c>
      <c r="C59" s="496" t="s">
        <v>388</v>
      </c>
      <c r="D59" s="86" t="s">
        <v>389</v>
      </c>
      <c r="E59" s="212">
        <v>1</v>
      </c>
      <c r="F59" s="2" t="s">
        <v>842</v>
      </c>
      <c r="G59" s="501" t="s">
        <v>969</v>
      </c>
      <c r="H59" s="502">
        <v>199.91</v>
      </c>
      <c r="I59" s="17"/>
      <c r="J59" s="324" t="s">
        <v>1020</v>
      </c>
      <c r="K59" s="324" t="s">
        <v>1029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505">
        <v>191.31</v>
      </c>
      <c r="V59" s="39"/>
    </row>
    <row r="60" spans="1:22" ht="30.75" customHeight="1">
      <c r="A60" s="409"/>
      <c r="B60" s="409"/>
      <c r="C60" s="496"/>
      <c r="D60" s="86" t="s">
        <v>389</v>
      </c>
      <c r="E60" s="212">
        <v>2</v>
      </c>
      <c r="F60" s="2" t="s">
        <v>832</v>
      </c>
      <c r="G60" s="501"/>
      <c r="H60" s="502"/>
      <c r="I60" s="17"/>
      <c r="J60" s="324"/>
      <c r="K60" s="324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505"/>
      <c r="V60" s="36"/>
    </row>
    <row r="61" spans="1:22" ht="25.5" customHeight="1">
      <c r="A61" s="409"/>
      <c r="B61" s="409"/>
      <c r="C61" s="496"/>
      <c r="D61" s="86" t="s">
        <v>389</v>
      </c>
      <c r="E61" s="212">
        <v>3</v>
      </c>
      <c r="F61" s="2" t="s">
        <v>843</v>
      </c>
      <c r="G61" s="501"/>
      <c r="H61" s="502"/>
      <c r="I61" s="17"/>
      <c r="J61" s="324"/>
      <c r="K61" s="324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505"/>
      <c r="V61" s="39"/>
    </row>
    <row r="62" spans="1:22" ht="30.75" customHeight="1">
      <c r="A62" s="409"/>
      <c r="B62" s="409"/>
      <c r="C62" s="496"/>
      <c r="D62" s="86" t="s">
        <v>389</v>
      </c>
      <c r="E62" s="212">
        <v>4</v>
      </c>
      <c r="F62" s="2" t="s">
        <v>844</v>
      </c>
      <c r="G62" s="501"/>
      <c r="H62" s="502"/>
      <c r="I62" s="17"/>
      <c r="J62" s="324"/>
      <c r="K62" s="324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505"/>
      <c r="V62" s="39"/>
    </row>
    <row r="63" spans="1:22" ht="26.25" customHeight="1">
      <c r="A63" s="409">
        <v>4</v>
      </c>
      <c r="B63" s="409" t="s">
        <v>789</v>
      </c>
      <c r="C63" s="496" t="s">
        <v>388</v>
      </c>
      <c r="D63" s="86" t="s">
        <v>846</v>
      </c>
      <c r="E63" s="212">
        <v>1</v>
      </c>
      <c r="F63" s="2" t="s">
        <v>845</v>
      </c>
      <c r="G63" s="501" t="s">
        <v>793</v>
      </c>
      <c r="H63" s="502">
        <v>198.66</v>
      </c>
      <c r="I63" s="17">
        <v>1</v>
      </c>
      <c r="J63" s="324"/>
      <c r="K63" s="324"/>
      <c r="L63" s="91"/>
      <c r="M63" s="91"/>
      <c r="N63" s="87"/>
      <c r="O63" s="87"/>
      <c r="P63" s="87"/>
      <c r="Q63" s="87"/>
      <c r="R63" s="87"/>
      <c r="S63" s="87"/>
      <c r="T63" s="87"/>
      <c r="U63" s="503"/>
      <c r="V63" s="59" t="s">
        <v>950</v>
      </c>
    </row>
    <row r="64" spans="1:22" ht="30.75" customHeight="1">
      <c r="A64" s="409"/>
      <c r="B64" s="409"/>
      <c r="C64" s="496"/>
      <c r="D64" s="86" t="s">
        <v>846</v>
      </c>
      <c r="E64" s="212">
        <v>2</v>
      </c>
      <c r="F64" s="2" t="s">
        <v>848</v>
      </c>
      <c r="G64" s="501"/>
      <c r="H64" s="502"/>
      <c r="I64" s="17">
        <v>1</v>
      </c>
      <c r="J64" s="324"/>
      <c r="K64" s="324"/>
      <c r="L64" s="91"/>
      <c r="M64" s="91"/>
      <c r="N64" s="87"/>
      <c r="O64" s="87"/>
      <c r="P64" s="87"/>
      <c r="Q64" s="87"/>
      <c r="R64" s="87"/>
      <c r="S64" s="87"/>
      <c r="T64" s="87"/>
      <c r="U64" s="503"/>
      <c r="V64" s="59" t="s">
        <v>950</v>
      </c>
    </row>
    <row r="65" spans="1:22" ht="30.75" customHeight="1">
      <c r="A65" s="409"/>
      <c r="B65" s="409"/>
      <c r="C65" s="496"/>
      <c r="D65" s="86" t="s">
        <v>846</v>
      </c>
      <c r="E65" s="212">
        <v>3</v>
      </c>
      <c r="F65" s="2" t="s">
        <v>847</v>
      </c>
      <c r="G65" s="501"/>
      <c r="H65" s="502"/>
      <c r="I65" s="17">
        <v>1</v>
      </c>
      <c r="J65" s="324"/>
      <c r="K65" s="324"/>
      <c r="L65" s="91"/>
      <c r="M65" s="91"/>
      <c r="N65" s="87"/>
      <c r="O65" s="87"/>
      <c r="P65" s="87"/>
      <c r="Q65" s="87"/>
      <c r="R65" s="87"/>
      <c r="S65" s="87"/>
      <c r="T65" s="87"/>
      <c r="U65" s="503"/>
      <c r="V65" s="59" t="s">
        <v>950</v>
      </c>
    </row>
    <row r="66" spans="1:22" ht="30.75" customHeight="1">
      <c r="A66" s="409"/>
      <c r="B66" s="409"/>
      <c r="C66" s="496"/>
      <c r="D66" s="86" t="s">
        <v>846</v>
      </c>
      <c r="E66" s="212">
        <v>4</v>
      </c>
      <c r="F66" s="2" t="s">
        <v>855</v>
      </c>
      <c r="G66" s="501"/>
      <c r="H66" s="502"/>
      <c r="I66" s="17">
        <v>1</v>
      </c>
      <c r="J66" s="324"/>
      <c r="K66" s="324"/>
      <c r="L66" s="91"/>
      <c r="M66" s="91"/>
      <c r="N66" s="87"/>
      <c r="O66" s="87"/>
      <c r="P66" s="87"/>
      <c r="Q66" s="87"/>
      <c r="R66" s="87"/>
      <c r="S66" s="87"/>
      <c r="T66" s="87"/>
      <c r="U66" s="503"/>
      <c r="V66" s="59" t="s">
        <v>950</v>
      </c>
    </row>
    <row r="67" spans="1:22" ht="26.25" customHeight="1">
      <c r="A67" s="409">
        <v>5</v>
      </c>
      <c r="B67" s="409" t="s">
        <v>790</v>
      </c>
      <c r="C67" s="496" t="s">
        <v>388</v>
      </c>
      <c r="D67" s="86" t="s">
        <v>785</v>
      </c>
      <c r="E67" s="212">
        <v>1</v>
      </c>
      <c r="F67" s="2" t="s">
        <v>833</v>
      </c>
      <c r="G67" s="501" t="s">
        <v>984</v>
      </c>
      <c r="H67" s="502">
        <v>194.6</v>
      </c>
      <c r="I67" s="17"/>
      <c r="J67" s="324" t="s">
        <v>1034</v>
      </c>
      <c r="K67" s="324" t="s">
        <v>1029</v>
      </c>
      <c r="L67" s="244"/>
      <c r="M67" s="244"/>
      <c r="N67" s="244"/>
      <c r="O67" s="167">
        <v>1</v>
      </c>
      <c r="P67" s="87"/>
      <c r="Q67" s="87"/>
      <c r="R67" s="87"/>
      <c r="S67" s="87"/>
      <c r="T67" s="87"/>
      <c r="U67" s="503">
        <v>54.55</v>
      </c>
      <c r="V67" s="59"/>
    </row>
    <row r="68" spans="1:22" ht="30.75" customHeight="1">
      <c r="A68" s="409"/>
      <c r="B68" s="409"/>
      <c r="C68" s="496"/>
      <c r="D68" s="86" t="s">
        <v>785</v>
      </c>
      <c r="E68" s="212">
        <v>2</v>
      </c>
      <c r="F68" s="2" t="s">
        <v>849</v>
      </c>
      <c r="G68" s="501"/>
      <c r="H68" s="502"/>
      <c r="I68" s="17"/>
      <c r="J68" s="324"/>
      <c r="K68" s="324"/>
      <c r="L68" s="92"/>
      <c r="M68" s="92"/>
      <c r="N68" s="88"/>
      <c r="O68" s="88"/>
      <c r="P68" s="88"/>
      <c r="Q68" s="88"/>
      <c r="R68" s="88"/>
      <c r="S68" s="88"/>
      <c r="T68" s="88">
        <v>1</v>
      </c>
      <c r="U68" s="503"/>
      <c r="V68" s="40"/>
    </row>
    <row r="69" spans="1:22" ht="30.75" customHeight="1">
      <c r="A69" s="409"/>
      <c r="B69" s="409"/>
      <c r="C69" s="496"/>
      <c r="D69" s="86" t="s">
        <v>785</v>
      </c>
      <c r="E69" s="212">
        <v>3</v>
      </c>
      <c r="F69" s="2" t="s">
        <v>834</v>
      </c>
      <c r="G69" s="501"/>
      <c r="H69" s="502"/>
      <c r="I69" s="17"/>
      <c r="J69" s="324"/>
      <c r="K69" s="324"/>
      <c r="L69" s="92"/>
      <c r="M69" s="92"/>
      <c r="N69" s="88"/>
      <c r="O69" s="88"/>
      <c r="P69" s="88"/>
      <c r="Q69" s="88"/>
      <c r="R69" s="88"/>
      <c r="S69" s="88"/>
      <c r="T69" s="88">
        <v>1</v>
      </c>
      <c r="U69" s="503"/>
      <c r="V69" s="59"/>
    </row>
    <row r="70" spans="1:22" ht="30.75" customHeight="1">
      <c r="A70" s="409"/>
      <c r="B70" s="409"/>
      <c r="C70" s="496"/>
      <c r="D70" s="86" t="s">
        <v>785</v>
      </c>
      <c r="E70" s="212">
        <v>4</v>
      </c>
      <c r="F70" s="2" t="s">
        <v>850</v>
      </c>
      <c r="G70" s="501"/>
      <c r="H70" s="502"/>
      <c r="I70" s="17">
        <v>1</v>
      </c>
      <c r="J70" s="324"/>
      <c r="K70" s="324"/>
      <c r="L70" s="245"/>
      <c r="M70" s="91"/>
      <c r="N70" s="87"/>
      <c r="O70" s="87"/>
      <c r="P70" s="87"/>
      <c r="Q70" s="87"/>
      <c r="R70" s="87"/>
      <c r="S70" s="87"/>
      <c r="T70" s="87"/>
      <c r="U70" s="503"/>
      <c r="V70" s="59" t="s">
        <v>782</v>
      </c>
    </row>
    <row r="71" spans="1:22" ht="26.25" customHeight="1">
      <c r="A71" s="409">
        <v>6</v>
      </c>
      <c r="B71" s="409" t="s">
        <v>791</v>
      </c>
      <c r="C71" s="496" t="s">
        <v>388</v>
      </c>
      <c r="D71" s="86" t="s">
        <v>390</v>
      </c>
      <c r="E71" s="212">
        <v>1</v>
      </c>
      <c r="F71" s="2" t="s">
        <v>854</v>
      </c>
      <c r="G71" s="501" t="s">
        <v>889</v>
      </c>
      <c r="H71" s="502">
        <v>200.06</v>
      </c>
      <c r="I71" s="17"/>
      <c r="J71" s="324" t="s">
        <v>1032</v>
      </c>
      <c r="K71" s="324" t="s">
        <v>1029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503">
        <v>63.16</v>
      </c>
      <c r="V71" s="38"/>
    </row>
    <row r="72" spans="1:22" ht="30.75" customHeight="1">
      <c r="A72" s="409"/>
      <c r="B72" s="409"/>
      <c r="C72" s="496"/>
      <c r="D72" s="86" t="s">
        <v>390</v>
      </c>
      <c r="E72" s="212">
        <v>2</v>
      </c>
      <c r="F72" s="2" t="s">
        <v>857</v>
      </c>
      <c r="G72" s="501"/>
      <c r="H72" s="502"/>
      <c r="I72" s="17"/>
      <c r="J72" s="324"/>
      <c r="K72" s="324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503"/>
      <c r="V72" s="40"/>
    </row>
    <row r="73" spans="1:22" ht="30.75" customHeight="1">
      <c r="A73" s="409"/>
      <c r="B73" s="409"/>
      <c r="C73" s="496"/>
      <c r="D73" s="86" t="s">
        <v>390</v>
      </c>
      <c r="E73" s="212">
        <v>3</v>
      </c>
      <c r="F73" s="2" t="s">
        <v>851</v>
      </c>
      <c r="G73" s="501"/>
      <c r="H73" s="502"/>
      <c r="I73" s="17"/>
      <c r="J73" s="324"/>
      <c r="K73" s="324"/>
      <c r="L73" s="92"/>
      <c r="M73" s="92"/>
      <c r="N73" s="88"/>
      <c r="O73" s="88"/>
      <c r="P73" s="88"/>
      <c r="Q73" s="88"/>
      <c r="R73" s="88"/>
      <c r="S73" s="88">
        <v>1</v>
      </c>
      <c r="U73" s="503"/>
      <c r="V73" s="36"/>
    </row>
    <row r="74" spans="1:22" ht="24.75" customHeight="1">
      <c r="A74" s="409"/>
      <c r="B74" s="409"/>
      <c r="C74" s="496"/>
      <c r="D74" s="86" t="s">
        <v>390</v>
      </c>
      <c r="E74" s="212">
        <v>4</v>
      </c>
      <c r="F74" s="2" t="s">
        <v>835</v>
      </c>
      <c r="G74" s="501"/>
      <c r="H74" s="502"/>
      <c r="I74" s="17">
        <v>1</v>
      </c>
      <c r="J74" s="324"/>
      <c r="K74" s="324"/>
      <c r="L74" s="243"/>
      <c r="M74" s="243"/>
      <c r="N74" s="87"/>
      <c r="O74" s="87"/>
      <c r="P74" s="87"/>
      <c r="Q74" s="87"/>
      <c r="R74" s="87"/>
      <c r="S74" s="87"/>
      <c r="T74" s="87"/>
      <c r="U74" s="503"/>
      <c r="V74" s="39" t="s">
        <v>1094</v>
      </c>
    </row>
    <row r="75" spans="1:22" ht="26.25" customHeight="1">
      <c r="A75" s="409">
        <v>7</v>
      </c>
      <c r="B75" s="409" t="s">
        <v>792</v>
      </c>
      <c r="C75" s="497" t="s">
        <v>388</v>
      </c>
      <c r="D75" s="94" t="s">
        <v>392</v>
      </c>
      <c r="E75" s="212">
        <v>1</v>
      </c>
      <c r="F75" s="2" t="s">
        <v>852</v>
      </c>
      <c r="G75" s="501" t="s">
        <v>970</v>
      </c>
      <c r="H75" s="502">
        <v>206.15</v>
      </c>
      <c r="I75" s="17"/>
      <c r="J75" s="324" t="s">
        <v>1031</v>
      </c>
      <c r="K75" s="324" t="s">
        <v>1029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504">
        <v>198.99</v>
      </c>
      <c r="V75" s="492" t="s">
        <v>1109</v>
      </c>
    </row>
    <row r="76" spans="1:22" ht="24.75" customHeight="1">
      <c r="A76" s="409"/>
      <c r="B76" s="409"/>
      <c r="C76" s="497"/>
      <c r="D76" s="94" t="s">
        <v>392</v>
      </c>
      <c r="E76" s="212">
        <v>2</v>
      </c>
      <c r="F76" s="2" t="s">
        <v>836</v>
      </c>
      <c r="G76" s="501"/>
      <c r="H76" s="502"/>
      <c r="I76" s="17"/>
      <c r="J76" s="324"/>
      <c r="K76" s="324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504"/>
      <c r="V76" s="493"/>
    </row>
    <row r="77" spans="1:22" ht="24" customHeight="1">
      <c r="A77" s="409"/>
      <c r="B77" s="409"/>
      <c r="C77" s="497"/>
      <c r="D77" s="94" t="s">
        <v>392</v>
      </c>
      <c r="E77" s="212">
        <v>3</v>
      </c>
      <c r="F77" s="2" t="s">
        <v>837</v>
      </c>
      <c r="G77" s="501"/>
      <c r="H77" s="502"/>
      <c r="I77" s="17"/>
      <c r="J77" s="324"/>
      <c r="K77" s="324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504"/>
      <c r="V77" s="493"/>
    </row>
    <row r="78" spans="1:22" ht="26.25" customHeight="1">
      <c r="A78" s="409"/>
      <c r="B78" s="409"/>
      <c r="C78" s="497"/>
      <c r="D78" s="94" t="s">
        <v>392</v>
      </c>
      <c r="E78" s="212">
        <v>4</v>
      </c>
      <c r="F78" s="2" t="s">
        <v>853</v>
      </c>
      <c r="G78" s="501"/>
      <c r="H78" s="502"/>
      <c r="I78" s="17"/>
      <c r="J78" s="324"/>
      <c r="K78" s="324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504"/>
      <c r="V78" s="494"/>
    </row>
    <row r="79" spans="1:22" ht="15" customHeight="1">
      <c r="A79" s="219"/>
      <c r="B79" s="334" t="s">
        <v>433</v>
      </c>
      <c r="C79" s="335"/>
      <c r="D79" s="336"/>
      <c r="E79" s="220">
        <f>E53+E58+E62+E66+E70+E74+E78</f>
        <v>30</v>
      </c>
      <c r="F79" s="221"/>
      <c r="G79" s="221"/>
      <c r="H79" s="222">
        <f t="shared" ref="H79:U79" si="1">SUM(H49:H78)</f>
        <v>1489.81</v>
      </c>
      <c r="I79" s="223">
        <f>SUM(I49:I78)</f>
        <v>8</v>
      </c>
      <c r="J79" s="223"/>
      <c r="K79" s="223"/>
      <c r="L79" s="223">
        <f t="shared" si="1"/>
        <v>0</v>
      </c>
      <c r="M79" s="223">
        <f t="shared" si="1"/>
        <v>0</v>
      </c>
      <c r="N79" s="223">
        <f t="shared" si="1"/>
        <v>0</v>
      </c>
      <c r="O79" s="223">
        <f t="shared" si="1"/>
        <v>1</v>
      </c>
      <c r="P79" s="223">
        <f t="shared" si="1"/>
        <v>2</v>
      </c>
      <c r="Q79" s="223">
        <f t="shared" si="1"/>
        <v>0</v>
      </c>
      <c r="R79" s="223">
        <f t="shared" si="1"/>
        <v>0</v>
      </c>
      <c r="S79" s="223">
        <f t="shared" si="1"/>
        <v>1</v>
      </c>
      <c r="T79" s="223">
        <f>SUM(T49:T78)</f>
        <v>18</v>
      </c>
      <c r="U79" s="222">
        <f t="shared" si="1"/>
        <v>884.19999999999993</v>
      </c>
      <c r="V79" s="1"/>
    </row>
    <row r="82" spans="1:22" ht="15.75">
      <c r="A82" s="451"/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</row>
  </sheetData>
  <mergeCells count="168"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K13:K16"/>
    <mergeCell ref="J17:J20"/>
    <mergeCell ref="K17:K20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N6:N7"/>
    <mergeCell ref="C44:C46"/>
    <mergeCell ref="T6:T7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C26:C28"/>
    <mergeCell ref="C29:C32"/>
    <mergeCell ref="J21:J25"/>
    <mergeCell ref="K21:K25"/>
    <mergeCell ref="J26:J28"/>
    <mergeCell ref="K26:K28"/>
    <mergeCell ref="J29:J32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1"/>
  <sheetViews>
    <sheetView showGridLines="0" view="pageBreakPreview" zoomScale="61" zoomScaleSheetLayoutView="61" workbookViewId="0">
      <pane xSplit="10" ySplit="7" topLeftCell="K77" activePane="bottomRight" state="frozenSplit"/>
      <selection pane="topRight" activeCell="K1" sqref="K1"/>
      <selection pane="bottomLeft" activeCell="A10" sqref="A10"/>
      <selection pane="bottomRight" activeCell="J80" sqref="J80:J81"/>
    </sheetView>
  </sheetViews>
  <sheetFormatPr defaultRowHeight="15"/>
  <cols>
    <col min="5" max="5" width="5.140625" style="185" customWidth="1"/>
    <col min="6" max="6" width="20" customWidth="1"/>
    <col min="7" max="7" width="18.7109375" customWidth="1"/>
    <col min="8" max="8" width="10.28515625" style="185" customWidth="1"/>
    <col min="9" max="9" width="3.7109375" style="185" hidden="1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5" customWidth="1"/>
    <col min="22" max="22" width="17.85546875" customWidth="1"/>
  </cols>
  <sheetData>
    <row r="1" spans="1:22" ht="15.75">
      <c r="A1" s="509" t="s">
        <v>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</row>
    <row r="2" spans="1:22" ht="15.75">
      <c r="A2" s="510" t="str">
        <f>Patna!A2</f>
        <v>Progress report for the construction of USS school building ( Fin. Year. 2009-10)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</row>
    <row r="3" spans="1:22" ht="15.75">
      <c r="A3" s="517" t="s">
        <v>1087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9"/>
      <c r="V3" s="250" t="str">
        <f>Summary!U3</f>
        <v>Date:-31.08.2014</v>
      </c>
    </row>
    <row r="4" spans="1:22" ht="33" customHeight="1">
      <c r="A4" s="511" t="s">
        <v>1075</v>
      </c>
      <c r="B4" s="468"/>
      <c r="C4" s="468"/>
      <c r="D4" s="468"/>
      <c r="E4" s="468"/>
      <c r="F4" s="468"/>
      <c r="G4" s="468"/>
      <c r="H4" s="469"/>
      <c r="I4" s="512" t="s">
        <v>903</v>
      </c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9"/>
    </row>
    <row r="5" spans="1:22" ht="15.75">
      <c r="A5" s="524" t="s">
        <v>0</v>
      </c>
      <c r="B5" s="524" t="s">
        <v>1</v>
      </c>
      <c r="C5" s="524" t="s">
        <v>2</v>
      </c>
      <c r="D5" s="524" t="s">
        <v>3</v>
      </c>
      <c r="E5" s="524" t="s">
        <v>0</v>
      </c>
      <c r="F5" s="524" t="s">
        <v>4</v>
      </c>
      <c r="G5" s="513" t="s">
        <v>5</v>
      </c>
      <c r="H5" s="524" t="s">
        <v>6</v>
      </c>
      <c r="I5" s="525" t="s">
        <v>16</v>
      </c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7"/>
      <c r="U5" s="513" t="s">
        <v>20</v>
      </c>
      <c r="V5" s="528" t="s">
        <v>14</v>
      </c>
    </row>
    <row r="6" spans="1:22" ht="15.75">
      <c r="A6" s="524"/>
      <c r="B6" s="524"/>
      <c r="C6" s="524"/>
      <c r="D6" s="524"/>
      <c r="E6" s="524"/>
      <c r="F6" s="524"/>
      <c r="G6" s="523"/>
      <c r="H6" s="524"/>
      <c r="I6" s="513" t="s">
        <v>7</v>
      </c>
      <c r="J6" s="524" t="s">
        <v>996</v>
      </c>
      <c r="K6" s="524" t="s">
        <v>997</v>
      </c>
      <c r="L6" s="531" t="s">
        <v>15</v>
      </c>
      <c r="M6" s="515" t="s">
        <v>10</v>
      </c>
      <c r="N6" s="513" t="s">
        <v>9</v>
      </c>
      <c r="O6" s="270" t="s">
        <v>17</v>
      </c>
      <c r="P6" s="271"/>
      <c r="Q6" s="270" t="s">
        <v>18</v>
      </c>
      <c r="R6" s="271"/>
      <c r="S6" s="515" t="s">
        <v>13</v>
      </c>
      <c r="T6" s="515" t="s">
        <v>8</v>
      </c>
      <c r="U6" s="523"/>
      <c r="V6" s="529"/>
    </row>
    <row r="7" spans="1:22" ht="55.5" customHeight="1">
      <c r="A7" s="524"/>
      <c r="B7" s="524"/>
      <c r="C7" s="524"/>
      <c r="D7" s="524"/>
      <c r="E7" s="524"/>
      <c r="F7" s="524"/>
      <c r="G7" s="514"/>
      <c r="H7" s="524"/>
      <c r="I7" s="514"/>
      <c r="J7" s="524"/>
      <c r="K7" s="524"/>
      <c r="L7" s="532"/>
      <c r="M7" s="516"/>
      <c r="N7" s="514"/>
      <c r="O7" s="180" t="s">
        <v>11</v>
      </c>
      <c r="P7" s="180" t="s">
        <v>12</v>
      </c>
      <c r="Q7" s="180" t="s">
        <v>11</v>
      </c>
      <c r="R7" s="180" t="s">
        <v>12</v>
      </c>
      <c r="S7" s="516"/>
      <c r="T7" s="516"/>
      <c r="U7" s="514"/>
      <c r="V7" s="530"/>
    </row>
    <row r="8" spans="1:22" ht="15.75">
      <c r="A8" s="520" t="s">
        <v>877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2"/>
    </row>
    <row r="9" spans="1:22" ht="25.5" customHeight="1">
      <c r="A9" s="348">
        <v>1</v>
      </c>
      <c r="B9" s="459" t="s">
        <v>94</v>
      </c>
      <c r="C9" s="437" t="s">
        <v>231</v>
      </c>
      <c r="D9" s="2" t="s">
        <v>232</v>
      </c>
      <c r="E9" s="195">
        <v>1</v>
      </c>
      <c r="F9" s="2" t="s">
        <v>508</v>
      </c>
      <c r="G9" s="536" t="s">
        <v>922</v>
      </c>
      <c r="H9" s="348">
        <v>194.51</v>
      </c>
      <c r="I9" s="174"/>
      <c r="J9" s="318" t="s">
        <v>1048</v>
      </c>
      <c r="K9" s="318" t="s">
        <v>1007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33">
        <v>178.38</v>
      </c>
      <c r="V9" s="18"/>
    </row>
    <row r="10" spans="1:22" ht="26.25" customHeight="1">
      <c r="A10" s="349"/>
      <c r="B10" s="460"/>
      <c r="C10" s="438"/>
      <c r="D10" s="2" t="s">
        <v>232</v>
      </c>
      <c r="E10" s="195">
        <v>2</v>
      </c>
      <c r="F10" s="2" t="s">
        <v>509</v>
      </c>
      <c r="G10" s="537"/>
      <c r="H10" s="349"/>
      <c r="I10" s="174"/>
      <c r="J10" s="319"/>
      <c r="K10" s="319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34"/>
      <c r="V10" s="36"/>
    </row>
    <row r="11" spans="1:22" ht="27" customHeight="1">
      <c r="A11" s="349"/>
      <c r="B11" s="460"/>
      <c r="C11" s="438"/>
      <c r="D11" s="2" t="s">
        <v>233</v>
      </c>
      <c r="E11" s="195">
        <v>3</v>
      </c>
      <c r="F11" s="2" t="s">
        <v>511</v>
      </c>
      <c r="G11" s="537"/>
      <c r="H11" s="349"/>
      <c r="I11" s="174"/>
      <c r="J11" s="319"/>
      <c r="K11" s="319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34"/>
      <c r="V11" s="18"/>
    </row>
    <row r="12" spans="1:22" ht="27" customHeight="1">
      <c r="A12" s="350"/>
      <c r="B12" s="461"/>
      <c r="C12" s="439"/>
      <c r="D12" s="2" t="s">
        <v>234</v>
      </c>
      <c r="E12" s="195">
        <v>4</v>
      </c>
      <c r="F12" s="2" t="s">
        <v>510</v>
      </c>
      <c r="G12" s="538"/>
      <c r="H12" s="350"/>
      <c r="I12" s="174"/>
      <c r="J12" s="320"/>
      <c r="K12" s="320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35"/>
      <c r="V12" s="18"/>
    </row>
    <row r="13" spans="1:22" ht="25.5" customHeight="1">
      <c r="A13" s="348">
        <v>2</v>
      </c>
      <c r="B13" s="459" t="s">
        <v>95</v>
      </c>
      <c r="C13" s="437" t="s">
        <v>231</v>
      </c>
      <c r="D13" s="2" t="s">
        <v>431</v>
      </c>
      <c r="E13" s="195">
        <v>1</v>
      </c>
      <c r="F13" s="2" t="s">
        <v>512</v>
      </c>
      <c r="G13" s="536" t="s">
        <v>918</v>
      </c>
      <c r="H13" s="348">
        <v>199.78</v>
      </c>
      <c r="I13" s="174"/>
      <c r="J13" s="318" t="s">
        <v>1004</v>
      </c>
      <c r="K13" s="318" t="s">
        <v>1007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84">
        <v>184.37</v>
      </c>
      <c r="V13" s="36"/>
    </row>
    <row r="14" spans="1:22" ht="25.5" customHeight="1">
      <c r="A14" s="349"/>
      <c r="B14" s="460"/>
      <c r="C14" s="438"/>
      <c r="D14" s="2" t="s">
        <v>432</v>
      </c>
      <c r="E14" s="195">
        <v>2</v>
      </c>
      <c r="F14" s="2" t="s">
        <v>513</v>
      </c>
      <c r="G14" s="537"/>
      <c r="H14" s="349"/>
      <c r="I14" s="174"/>
      <c r="J14" s="319"/>
      <c r="K14" s="319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85"/>
      <c r="V14" s="36"/>
    </row>
    <row r="15" spans="1:22" ht="16.5" customHeight="1">
      <c r="A15" s="349"/>
      <c r="B15" s="460"/>
      <c r="C15" s="438"/>
      <c r="D15" s="2" t="s">
        <v>235</v>
      </c>
      <c r="E15" s="195">
        <v>3</v>
      </c>
      <c r="F15" s="2" t="s">
        <v>514</v>
      </c>
      <c r="G15" s="537"/>
      <c r="H15" s="349"/>
      <c r="I15" s="174"/>
      <c r="J15" s="319"/>
      <c r="K15" s="319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85"/>
      <c r="V15" s="18"/>
    </row>
    <row r="16" spans="1:22" ht="29.25" customHeight="1">
      <c r="A16" s="350"/>
      <c r="B16" s="461"/>
      <c r="C16" s="439"/>
      <c r="D16" s="2" t="s">
        <v>236</v>
      </c>
      <c r="E16" s="195">
        <v>4</v>
      </c>
      <c r="F16" s="2" t="s">
        <v>515</v>
      </c>
      <c r="G16" s="538"/>
      <c r="H16" s="350"/>
      <c r="I16" s="174"/>
      <c r="J16" s="320"/>
      <c r="K16" s="320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386"/>
      <c r="V16" s="18"/>
    </row>
    <row r="17" spans="1:22" ht="15" customHeight="1">
      <c r="A17" s="348">
        <v>3</v>
      </c>
      <c r="B17" s="459" t="s">
        <v>96</v>
      </c>
      <c r="C17" s="437" t="s">
        <v>231</v>
      </c>
      <c r="D17" s="2" t="s">
        <v>237</v>
      </c>
      <c r="E17" s="195">
        <v>1</v>
      </c>
      <c r="F17" s="2" t="s">
        <v>516</v>
      </c>
      <c r="G17" s="536" t="s">
        <v>919</v>
      </c>
      <c r="H17" s="348">
        <v>149.83000000000001</v>
      </c>
      <c r="I17" s="174"/>
      <c r="J17" s="318" t="s">
        <v>1021</v>
      </c>
      <c r="K17" s="318" t="s">
        <v>1007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78">
        <v>84.88</v>
      </c>
      <c r="V17" s="16"/>
    </row>
    <row r="18" spans="1:22">
      <c r="A18" s="349"/>
      <c r="B18" s="460"/>
      <c r="C18" s="438"/>
      <c r="D18" s="2" t="s">
        <v>237</v>
      </c>
      <c r="E18" s="195">
        <v>2</v>
      </c>
      <c r="F18" s="2" t="s">
        <v>517</v>
      </c>
      <c r="G18" s="537"/>
      <c r="H18" s="349"/>
      <c r="I18" s="174"/>
      <c r="J18" s="319"/>
      <c r="K18" s="319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479"/>
      <c r="V18" s="36"/>
    </row>
    <row r="19" spans="1:22" ht="17.25" customHeight="1">
      <c r="A19" s="350"/>
      <c r="B19" s="461"/>
      <c r="C19" s="439"/>
      <c r="D19" s="2" t="s">
        <v>238</v>
      </c>
      <c r="E19" s="195">
        <v>3</v>
      </c>
      <c r="F19" s="2" t="s">
        <v>518</v>
      </c>
      <c r="G19" s="538"/>
      <c r="H19" s="350"/>
      <c r="I19" s="174"/>
      <c r="J19" s="320"/>
      <c r="K19" s="320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480"/>
      <c r="V19" s="18"/>
    </row>
    <row r="20" spans="1:22" ht="16.5" customHeight="1">
      <c r="A20" s="348">
        <v>4</v>
      </c>
      <c r="B20" s="459" t="s">
        <v>97</v>
      </c>
      <c r="C20" s="411" t="s">
        <v>231</v>
      </c>
      <c r="D20" s="12" t="s">
        <v>239</v>
      </c>
      <c r="E20" s="195">
        <v>1</v>
      </c>
      <c r="F20" s="12" t="s">
        <v>519</v>
      </c>
      <c r="G20" s="536" t="s">
        <v>920</v>
      </c>
      <c r="H20" s="348">
        <v>148.68</v>
      </c>
      <c r="I20" s="174"/>
      <c r="J20" s="318" t="s">
        <v>1038</v>
      </c>
      <c r="K20" s="318" t="s">
        <v>1007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478">
        <v>32.32</v>
      </c>
      <c r="V20" s="36"/>
    </row>
    <row r="21" spans="1:22" ht="18" customHeight="1">
      <c r="A21" s="349"/>
      <c r="B21" s="460"/>
      <c r="C21" s="539"/>
      <c r="D21" s="12" t="s">
        <v>240</v>
      </c>
      <c r="E21" s="195">
        <v>2</v>
      </c>
      <c r="F21" s="12" t="s">
        <v>520</v>
      </c>
      <c r="G21" s="537"/>
      <c r="H21" s="349"/>
      <c r="I21" s="174"/>
      <c r="J21" s="319"/>
      <c r="K21" s="319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479"/>
      <c r="V21" s="36" t="s">
        <v>956</v>
      </c>
    </row>
    <row r="22" spans="1:22" ht="33" customHeight="1">
      <c r="A22" s="350"/>
      <c r="B22" s="461"/>
      <c r="C22" s="412"/>
      <c r="D22" s="15" t="s">
        <v>241</v>
      </c>
      <c r="E22" s="195">
        <v>3</v>
      </c>
      <c r="F22" s="15" t="s">
        <v>521</v>
      </c>
      <c r="G22" s="538"/>
      <c r="H22" s="350"/>
      <c r="I22" s="174"/>
      <c r="J22" s="320"/>
      <c r="K22" s="320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480"/>
      <c r="V22" s="18"/>
    </row>
    <row r="23" spans="1:22" ht="14.25" customHeight="1">
      <c r="A23" s="348">
        <v>5</v>
      </c>
      <c r="B23" s="459" t="s">
        <v>98</v>
      </c>
      <c r="C23" s="437" t="s">
        <v>242</v>
      </c>
      <c r="D23" s="2" t="s">
        <v>243</v>
      </c>
      <c r="E23" s="195">
        <v>1</v>
      </c>
      <c r="F23" s="2" t="s">
        <v>537</v>
      </c>
      <c r="G23" s="536" t="s">
        <v>921</v>
      </c>
      <c r="H23" s="348">
        <v>190.91</v>
      </c>
      <c r="I23" s="174"/>
      <c r="J23" s="318" t="s">
        <v>1033</v>
      </c>
      <c r="K23" s="318" t="s">
        <v>1007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478">
        <v>94.39</v>
      </c>
      <c r="V23" s="18"/>
    </row>
    <row r="24" spans="1:22" ht="16.5" customHeight="1">
      <c r="A24" s="349"/>
      <c r="B24" s="460"/>
      <c r="C24" s="438"/>
      <c r="D24" s="2" t="s">
        <v>244</v>
      </c>
      <c r="E24" s="195">
        <v>2</v>
      </c>
      <c r="F24" s="2" t="s">
        <v>538</v>
      </c>
      <c r="G24" s="537"/>
      <c r="H24" s="349"/>
      <c r="I24" s="174"/>
      <c r="J24" s="319"/>
      <c r="K24" s="319"/>
      <c r="L24" s="88"/>
      <c r="M24" s="88"/>
      <c r="N24" s="88"/>
      <c r="O24" s="88">
        <v>1</v>
      </c>
      <c r="R24" s="87"/>
      <c r="S24" s="87"/>
      <c r="T24" s="87"/>
      <c r="U24" s="479"/>
      <c r="V24" s="18"/>
    </row>
    <row r="25" spans="1:22" ht="25.5">
      <c r="A25" s="349"/>
      <c r="B25" s="460"/>
      <c r="C25" s="438"/>
      <c r="D25" s="2" t="s">
        <v>245</v>
      </c>
      <c r="E25" s="195">
        <v>3</v>
      </c>
      <c r="F25" s="2" t="s">
        <v>539</v>
      </c>
      <c r="G25" s="537"/>
      <c r="H25" s="349"/>
      <c r="I25" s="174"/>
      <c r="J25" s="319"/>
      <c r="K25" s="319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479"/>
      <c r="V25" s="36" t="s">
        <v>982</v>
      </c>
    </row>
    <row r="26" spans="1:22" ht="15" customHeight="1">
      <c r="A26" s="350"/>
      <c r="B26" s="461"/>
      <c r="C26" s="439"/>
      <c r="D26" s="2" t="s">
        <v>246</v>
      </c>
      <c r="E26" s="195">
        <v>4</v>
      </c>
      <c r="F26" s="2" t="s">
        <v>540</v>
      </c>
      <c r="G26" s="538"/>
      <c r="H26" s="350"/>
      <c r="I26" s="174"/>
      <c r="J26" s="320"/>
      <c r="K26" s="320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480"/>
      <c r="V26" s="18"/>
    </row>
    <row r="27" spans="1:22" ht="16.5" customHeight="1">
      <c r="A27" s="348">
        <v>6</v>
      </c>
      <c r="B27" s="459" t="s">
        <v>99</v>
      </c>
      <c r="C27" s="437" t="s">
        <v>242</v>
      </c>
      <c r="D27" s="2" t="s">
        <v>247</v>
      </c>
      <c r="E27" s="195">
        <v>1</v>
      </c>
      <c r="F27" s="2" t="s">
        <v>522</v>
      </c>
      <c r="G27" s="536" t="s">
        <v>923</v>
      </c>
      <c r="H27" s="348">
        <v>192.7</v>
      </c>
      <c r="I27" s="196"/>
      <c r="J27" s="324" t="s">
        <v>1013</v>
      </c>
      <c r="K27" s="324" t="s">
        <v>1007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478">
        <v>158.24</v>
      </c>
      <c r="V27" s="18"/>
    </row>
    <row r="28" spans="1:22" ht="17.25" customHeight="1">
      <c r="A28" s="349"/>
      <c r="B28" s="460"/>
      <c r="C28" s="438"/>
      <c r="D28" s="2" t="s">
        <v>248</v>
      </c>
      <c r="E28" s="195">
        <v>2</v>
      </c>
      <c r="F28" s="2" t="s">
        <v>523</v>
      </c>
      <c r="G28" s="537"/>
      <c r="H28" s="349"/>
      <c r="I28" s="196"/>
      <c r="J28" s="324"/>
      <c r="K28" s="324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79"/>
      <c r="V28" s="36"/>
    </row>
    <row r="29" spans="1:22" ht="26.25" customHeight="1">
      <c r="A29" s="349"/>
      <c r="B29" s="460"/>
      <c r="C29" s="438"/>
      <c r="D29" s="2" t="s">
        <v>249</v>
      </c>
      <c r="E29" s="195">
        <v>3</v>
      </c>
      <c r="F29" s="2" t="s">
        <v>767</v>
      </c>
      <c r="G29" s="537"/>
      <c r="H29" s="349"/>
      <c r="I29" s="196"/>
      <c r="J29" s="324"/>
      <c r="K29" s="324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79"/>
      <c r="V29" s="36" t="s">
        <v>977</v>
      </c>
    </row>
    <row r="30" spans="1:22" ht="26.25" customHeight="1">
      <c r="A30" s="350"/>
      <c r="B30" s="461"/>
      <c r="C30" s="439"/>
      <c r="D30" s="2" t="s">
        <v>250</v>
      </c>
      <c r="E30" s="195">
        <v>4</v>
      </c>
      <c r="F30" s="2" t="s">
        <v>524</v>
      </c>
      <c r="G30" s="538"/>
      <c r="H30" s="350"/>
      <c r="I30" s="197"/>
      <c r="J30" s="324"/>
      <c r="K30" s="324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80"/>
      <c r="V30" s="18"/>
    </row>
    <row r="31" spans="1:22" ht="14.25" customHeight="1">
      <c r="A31" s="348">
        <v>7</v>
      </c>
      <c r="B31" s="459" t="s">
        <v>100</v>
      </c>
      <c r="C31" s="437" t="s">
        <v>242</v>
      </c>
      <c r="D31" s="2" t="s">
        <v>251</v>
      </c>
      <c r="E31" s="195">
        <v>1</v>
      </c>
      <c r="F31" s="2" t="s">
        <v>525</v>
      </c>
      <c r="G31" s="536" t="s">
        <v>971</v>
      </c>
      <c r="H31" s="348">
        <v>189.4</v>
      </c>
      <c r="I31" s="174"/>
      <c r="J31" s="318" t="s">
        <v>1049</v>
      </c>
      <c r="K31" s="318" t="s">
        <v>1007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478">
        <v>35.28</v>
      </c>
      <c r="V31" s="36"/>
    </row>
    <row r="32" spans="1:22" ht="15" customHeight="1">
      <c r="A32" s="349"/>
      <c r="B32" s="460"/>
      <c r="C32" s="438"/>
      <c r="D32" s="2" t="s">
        <v>252</v>
      </c>
      <c r="E32" s="195">
        <v>2</v>
      </c>
      <c r="F32" s="2" t="s">
        <v>526</v>
      </c>
      <c r="G32" s="537"/>
      <c r="H32" s="349"/>
      <c r="I32" s="174"/>
      <c r="J32" s="319"/>
      <c r="K32" s="319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479"/>
      <c r="V32" s="36"/>
    </row>
    <row r="33" spans="1:22" ht="26.25" customHeight="1">
      <c r="A33" s="349"/>
      <c r="B33" s="460"/>
      <c r="C33" s="438"/>
      <c r="D33" s="2" t="s">
        <v>253</v>
      </c>
      <c r="E33" s="195">
        <v>3</v>
      </c>
      <c r="F33" s="2" t="s">
        <v>766</v>
      </c>
      <c r="G33" s="537"/>
      <c r="H33" s="349"/>
      <c r="I33" s="174"/>
      <c r="J33" s="319"/>
      <c r="K33" s="319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479"/>
      <c r="V33" s="36" t="s">
        <v>888</v>
      </c>
    </row>
    <row r="34" spans="1:22" ht="26.25" customHeight="1">
      <c r="A34" s="350"/>
      <c r="B34" s="461"/>
      <c r="C34" s="439"/>
      <c r="D34" s="2" t="s">
        <v>254</v>
      </c>
      <c r="E34" s="195">
        <v>4</v>
      </c>
      <c r="F34" s="2" t="s">
        <v>527</v>
      </c>
      <c r="G34" s="538"/>
      <c r="H34" s="350"/>
      <c r="I34" s="174">
        <v>1</v>
      </c>
      <c r="J34" s="320"/>
      <c r="K34" s="320"/>
      <c r="L34" s="87"/>
      <c r="M34" s="87"/>
      <c r="N34" s="87"/>
      <c r="O34" s="87"/>
      <c r="P34" s="87"/>
      <c r="Q34" s="87"/>
      <c r="R34" s="87"/>
      <c r="S34" s="87"/>
      <c r="T34" s="87"/>
      <c r="U34" s="480"/>
      <c r="V34" s="58" t="s">
        <v>445</v>
      </c>
    </row>
    <row r="35" spans="1:22" ht="27" customHeight="1">
      <c r="A35" s="348">
        <v>8</v>
      </c>
      <c r="B35" s="459" t="s">
        <v>101</v>
      </c>
      <c r="C35" s="437" t="s">
        <v>242</v>
      </c>
      <c r="D35" s="2" t="s">
        <v>255</v>
      </c>
      <c r="E35" s="195">
        <v>1</v>
      </c>
      <c r="F35" s="2" t="s">
        <v>528</v>
      </c>
      <c r="G35" s="536" t="s">
        <v>924</v>
      </c>
      <c r="H35" s="348">
        <v>239.09</v>
      </c>
      <c r="I35" s="197"/>
      <c r="J35" s="540" t="s">
        <v>1013</v>
      </c>
      <c r="K35" s="540" t="s">
        <v>1007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478">
        <v>154.72</v>
      </c>
      <c r="V35" s="18"/>
    </row>
    <row r="36" spans="1:22" ht="26.25" customHeight="1">
      <c r="A36" s="349"/>
      <c r="B36" s="460"/>
      <c r="C36" s="438"/>
      <c r="D36" s="2" t="s">
        <v>256</v>
      </c>
      <c r="E36" s="195">
        <v>2</v>
      </c>
      <c r="F36" s="2" t="s">
        <v>529</v>
      </c>
      <c r="G36" s="537"/>
      <c r="H36" s="349"/>
      <c r="I36" s="196">
        <v>1</v>
      </c>
      <c r="J36" s="540"/>
      <c r="K36" s="540"/>
      <c r="L36" s="87"/>
      <c r="M36" s="87"/>
      <c r="N36" s="87"/>
      <c r="O36" s="87"/>
      <c r="P36" s="87"/>
      <c r="Q36" s="87"/>
      <c r="R36" s="87"/>
      <c r="S36" s="87"/>
      <c r="T36" s="87"/>
      <c r="U36" s="479"/>
      <c r="V36" s="58" t="s">
        <v>882</v>
      </c>
    </row>
    <row r="37" spans="1:22" ht="16.5" customHeight="1">
      <c r="A37" s="349"/>
      <c r="B37" s="460"/>
      <c r="C37" s="438"/>
      <c r="D37" s="2" t="s">
        <v>257</v>
      </c>
      <c r="E37" s="195">
        <v>3</v>
      </c>
      <c r="F37" s="2" t="s">
        <v>530</v>
      </c>
      <c r="G37" s="537"/>
      <c r="H37" s="349"/>
      <c r="I37" s="196"/>
      <c r="J37" s="540"/>
      <c r="K37" s="540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479"/>
      <c r="V37" s="36" t="s">
        <v>982</v>
      </c>
    </row>
    <row r="38" spans="1:22" ht="27.75" customHeight="1">
      <c r="A38" s="349"/>
      <c r="B38" s="460"/>
      <c r="C38" s="438"/>
      <c r="D38" s="2" t="s">
        <v>258</v>
      </c>
      <c r="E38" s="195">
        <v>4</v>
      </c>
      <c r="F38" s="2" t="s">
        <v>531</v>
      </c>
      <c r="G38" s="537"/>
      <c r="H38" s="349"/>
      <c r="I38" s="196"/>
      <c r="J38" s="540"/>
      <c r="K38" s="540"/>
      <c r="L38" s="88"/>
      <c r="M38" s="88"/>
      <c r="N38" s="88"/>
      <c r="O38" s="88"/>
      <c r="P38" s="88"/>
      <c r="Q38" s="88"/>
      <c r="R38" s="88"/>
      <c r="S38" s="88">
        <v>1</v>
      </c>
      <c r="U38" s="479"/>
      <c r="V38" s="36"/>
    </row>
    <row r="39" spans="1:22" ht="25.5">
      <c r="A39" s="350"/>
      <c r="B39" s="461"/>
      <c r="C39" s="439"/>
      <c r="D39" s="2" t="s">
        <v>259</v>
      </c>
      <c r="E39" s="195">
        <v>5</v>
      </c>
      <c r="F39" s="2" t="s">
        <v>532</v>
      </c>
      <c r="G39" s="538"/>
      <c r="H39" s="350"/>
      <c r="I39" s="196"/>
      <c r="J39" s="540"/>
      <c r="K39" s="540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480"/>
      <c r="V39" s="18"/>
    </row>
    <row r="40" spans="1:22" ht="25.5">
      <c r="A40" s="348">
        <v>9</v>
      </c>
      <c r="B40" s="459" t="s">
        <v>102</v>
      </c>
      <c r="C40" s="437" t="s">
        <v>242</v>
      </c>
      <c r="D40" s="2" t="s">
        <v>260</v>
      </c>
      <c r="E40" s="195">
        <v>1</v>
      </c>
      <c r="F40" s="2" t="s">
        <v>533</v>
      </c>
      <c r="G40" s="536" t="s">
        <v>925</v>
      </c>
      <c r="H40" s="348">
        <v>193.17</v>
      </c>
      <c r="I40" s="174"/>
      <c r="J40" s="318" t="s">
        <v>1038</v>
      </c>
      <c r="K40" s="318" t="s">
        <v>1007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478">
        <v>47.53</v>
      </c>
      <c r="V40" s="36"/>
    </row>
    <row r="41" spans="1:22" ht="16.5" customHeight="1">
      <c r="A41" s="349"/>
      <c r="B41" s="460"/>
      <c r="C41" s="438"/>
      <c r="D41" s="2" t="s">
        <v>261</v>
      </c>
      <c r="E41" s="195">
        <v>2</v>
      </c>
      <c r="F41" s="2" t="s">
        <v>534</v>
      </c>
      <c r="G41" s="537"/>
      <c r="H41" s="349"/>
      <c r="I41" s="174"/>
      <c r="J41" s="319"/>
      <c r="K41" s="319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479"/>
      <c r="V41" s="36" t="s">
        <v>959</v>
      </c>
    </row>
    <row r="42" spans="1:22" ht="18" customHeight="1">
      <c r="A42" s="349"/>
      <c r="B42" s="460"/>
      <c r="C42" s="438"/>
      <c r="D42" s="2" t="s">
        <v>262</v>
      </c>
      <c r="E42" s="195">
        <v>3</v>
      </c>
      <c r="F42" s="2" t="s">
        <v>535</v>
      </c>
      <c r="G42" s="537"/>
      <c r="H42" s="349"/>
      <c r="I42" s="174"/>
      <c r="J42" s="319"/>
      <c r="K42" s="319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479"/>
      <c r="V42" s="16"/>
    </row>
    <row r="43" spans="1:22" ht="27" customHeight="1">
      <c r="A43" s="350"/>
      <c r="B43" s="461"/>
      <c r="C43" s="439"/>
      <c r="D43" s="2" t="s">
        <v>263</v>
      </c>
      <c r="E43" s="195">
        <v>4</v>
      </c>
      <c r="F43" s="2" t="s">
        <v>536</v>
      </c>
      <c r="G43" s="538"/>
      <c r="H43" s="350"/>
      <c r="I43" s="174"/>
      <c r="J43" s="320"/>
      <c r="K43" s="320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480"/>
      <c r="V43" s="36"/>
    </row>
    <row r="44" spans="1:22" ht="47.25">
      <c r="A44" s="541">
        <v>10</v>
      </c>
      <c r="B44" s="459" t="s">
        <v>103</v>
      </c>
      <c r="C44" s="141" t="s">
        <v>1035</v>
      </c>
      <c r="D44" s="142" t="s">
        <v>265</v>
      </c>
      <c r="E44" s="190">
        <v>1</v>
      </c>
      <c r="F44" s="142" t="s">
        <v>768</v>
      </c>
      <c r="G44" s="536" t="s">
        <v>991</v>
      </c>
      <c r="H44" s="541">
        <v>190.96</v>
      </c>
      <c r="I44" s="198">
        <v>1</v>
      </c>
      <c r="J44" s="544"/>
      <c r="K44" s="544"/>
      <c r="L44" s="122"/>
      <c r="M44" s="122"/>
      <c r="N44" s="122"/>
      <c r="O44" s="122"/>
      <c r="P44" s="122"/>
      <c r="Q44" s="122"/>
      <c r="R44" s="122"/>
      <c r="S44" s="122"/>
      <c r="T44" s="122"/>
      <c r="U44" s="541">
        <v>41.52</v>
      </c>
      <c r="V44" s="119"/>
    </row>
    <row r="45" spans="1:22" ht="31.5">
      <c r="A45" s="542"/>
      <c r="B45" s="460"/>
      <c r="C45" s="547" t="s">
        <v>264</v>
      </c>
      <c r="D45" s="142" t="s">
        <v>266</v>
      </c>
      <c r="E45" s="190">
        <v>2</v>
      </c>
      <c r="F45" s="142" t="s">
        <v>541</v>
      </c>
      <c r="G45" s="537"/>
      <c r="H45" s="542"/>
      <c r="I45" s="198"/>
      <c r="J45" s="545"/>
      <c r="K45" s="545"/>
      <c r="L45" s="168"/>
      <c r="M45" s="168"/>
      <c r="N45" s="168">
        <v>1</v>
      </c>
      <c r="O45" s="122"/>
      <c r="P45" s="122"/>
      <c r="Q45" s="122"/>
      <c r="R45" s="122"/>
      <c r="S45" s="122"/>
      <c r="T45" s="122"/>
      <c r="U45" s="542"/>
      <c r="V45" s="119"/>
    </row>
    <row r="46" spans="1:22" ht="14.25" customHeight="1">
      <c r="A46" s="542"/>
      <c r="B46" s="460"/>
      <c r="C46" s="548"/>
      <c r="D46" s="142" t="s">
        <v>266</v>
      </c>
      <c r="E46" s="190">
        <v>3</v>
      </c>
      <c r="F46" s="142" t="s">
        <v>542</v>
      </c>
      <c r="G46" s="537"/>
      <c r="H46" s="542"/>
      <c r="I46" s="198"/>
      <c r="J46" s="545"/>
      <c r="K46" s="545"/>
      <c r="L46" s="168"/>
      <c r="M46" s="168"/>
      <c r="N46" s="168"/>
      <c r="O46" s="168"/>
      <c r="P46" s="168">
        <v>1</v>
      </c>
      <c r="Q46" s="122"/>
      <c r="R46" s="122"/>
      <c r="S46" s="122"/>
      <c r="T46" s="122"/>
      <c r="U46" s="542"/>
      <c r="V46" s="119"/>
    </row>
    <row r="47" spans="1:22" ht="17.25" customHeight="1">
      <c r="A47" s="543"/>
      <c r="B47" s="461"/>
      <c r="C47" s="549"/>
      <c r="D47" s="142" t="s">
        <v>267</v>
      </c>
      <c r="E47" s="190">
        <v>4</v>
      </c>
      <c r="F47" s="142" t="s">
        <v>543</v>
      </c>
      <c r="G47" s="538"/>
      <c r="H47" s="543"/>
      <c r="I47" s="198"/>
      <c r="J47" s="546"/>
      <c r="K47" s="546"/>
      <c r="L47" s="168"/>
      <c r="M47" s="168"/>
      <c r="N47" s="168"/>
      <c r="O47" s="168"/>
      <c r="P47" s="168">
        <v>1</v>
      </c>
      <c r="Q47" s="122"/>
      <c r="R47" s="122"/>
      <c r="S47" s="122"/>
      <c r="T47" s="122"/>
      <c r="U47" s="543"/>
      <c r="V47" s="119"/>
    </row>
    <row r="48" spans="1:22" ht="31.5">
      <c r="A48" s="541">
        <v>11</v>
      </c>
      <c r="B48" s="348" t="s">
        <v>104</v>
      </c>
      <c r="C48" s="551" t="s">
        <v>264</v>
      </c>
      <c r="D48" s="143" t="s">
        <v>268</v>
      </c>
      <c r="E48" s="190">
        <v>1</v>
      </c>
      <c r="F48" s="143" t="s">
        <v>544</v>
      </c>
      <c r="G48" s="536" t="s">
        <v>905</v>
      </c>
      <c r="H48" s="541">
        <v>241.41</v>
      </c>
      <c r="I48" s="198"/>
      <c r="J48" s="544" t="s">
        <v>1036</v>
      </c>
      <c r="K48" s="544" t="s">
        <v>1007</v>
      </c>
      <c r="L48" s="123"/>
      <c r="M48" s="123"/>
      <c r="N48" s="123"/>
      <c r="O48" s="123"/>
      <c r="P48" s="123"/>
      <c r="Q48" s="123"/>
      <c r="R48" s="123"/>
      <c r="S48" s="123"/>
      <c r="T48" s="123">
        <v>1</v>
      </c>
      <c r="U48" s="541">
        <v>232.15</v>
      </c>
      <c r="V48" s="119"/>
    </row>
    <row r="49" spans="1:22" ht="18" customHeight="1">
      <c r="A49" s="542"/>
      <c r="B49" s="266"/>
      <c r="C49" s="552"/>
      <c r="D49" s="143" t="s">
        <v>269</v>
      </c>
      <c r="E49" s="190">
        <v>2</v>
      </c>
      <c r="F49" s="143" t="s">
        <v>545</v>
      </c>
      <c r="G49" s="537"/>
      <c r="H49" s="542"/>
      <c r="I49" s="198"/>
      <c r="J49" s="545"/>
      <c r="K49" s="545"/>
      <c r="L49" s="123"/>
      <c r="M49" s="123"/>
      <c r="N49" s="123"/>
      <c r="O49" s="123"/>
      <c r="P49" s="123"/>
      <c r="Q49" s="123"/>
      <c r="R49" s="123"/>
      <c r="S49" s="123"/>
      <c r="T49" s="123">
        <v>1</v>
      </c>
      <c r="U49" s="542"/>
      <c r="V49" s="119"/>
    </row>
    <row r="50" spans="1:22" ht="16.5" customHeight="1">
      <c r="A50" s="542"/>
      <c r="B50" s="266"/>
      <c r="C50" s="552"/>
      <c r="D50" s="143" t="s">
        <v>270</v>
      </c>
      <c r="E50" s="190">
        <v>3</v>
      </c>
      <c r="F50" s="143" t="s">
        <v>546</v>
      </c>
      <c r="G50" s="537"/>
      <c r="H50" s="542"/>
      <c r="I50" s="198"/>
      <c r="J50" s="545"/>
      <c r="K50" s="545"/>
      <c r="L50" s="123"/>
      <c r="M50" s="123"/>
      <c r="N50" s="123"/>
      <c r="O50" s="123"/>
      <c r="P50" s="123"/>
      <c r="Q50" s="123"/>
      <c r="R50" s="123"/>
      <c r="S50" s="123"/>
      <c r="T50" s="123">
        <v>1</v>
      </c>
      <c r="U50" s="542"/>
      <c r="V50" s="119" t="s">
        <v>977</v>
      </c>
    </row>
    <row r="51" spans="1:22" ht="31.5">
      <c r="A51" s="542"/>
      <c r="B51" s="266"/>
      <c r="C51" s="552"/>
      <c r="D51" s="143" t="s">
        <v>270</v>
      </c>
      <c r="E51" s="190">
        <v>4</v>
      </c>
      <c r="F51" s="143" t="s">
        <v>1010</v>
      </c>
      <c r="G51" s="537"/>
      <c r="H51" s="542"/>
      <c r="I51" s="198"/>
      <c r="J51" s="545"/>
      <c r="K51" s="545"/>
      <c r="L51" s="123"/>
      <c r="M51" s="123"/>
      <c r="N51" s="123"/>
      <c r="O51" s="123"/>
      <c r="P51" s="123"/>
      <c r="Q51" s="123"/>
      <c r="R51" s="123"/>
      <c r="S51" s="123"/>
      <c r="T51" s="123">
        <v>1</v>
      </c>
      <c r="U51" s="542"/>
      <c r="V51" s="119"/>
    </row>
    <row r="52" spans="1:22" ht="31.5">
      <c r="A52" s="543"/>
      <c r="B52" s="550"/>
      <c r="C52" s="553"/>
      <c r="D52" s="143" t="s">
        <v>271</v>
      </c>
      <c r="E52" s="190">
        <v>5</v>
      </c>
      <c r="F52" s="143" t="s">
        <v>547</v>
      </c>
      <c r="G52" s="538"/>
      <c r="H52" s="543"/>
      <c r="I52" s="198"/>
      <c r="J52" s="546"/>
      <c r="K52" s="546"/>
      <c r="L52" s="123"/>
      <c r="M52" s="123"/>
      <c r="N52" s="123"/>
      <c r="O52" s="123"/>
      <c r="P52" s="123"/>
      <c r="Q52" s="123"/>
      <c r="R52" s="123"/>
      <c r="S52" s="123"/>
      <c r="T52" s="123">
        <v>1</v>
      </c>
      <c r="U52" s="543"/>
      <c r="V52" s="119"/>
    </row>
    <row r="53" spans="1:22" ht="17.25" customHeight="1">
      <c r="A53" s="541">
        <v>12</v>
      </c>
      <c r="B53" s="265" t="s">
        <v>105</v>
      </c>
      <c r="C53" s="551" t="s">
        <v>272</v>
      </c>
      <c r="D53" s="143" t="s">
        <v>273</v>
      </c>
      <c r="E53" s="190">
        <v>1</v>
      </c>
      <c r="F53" s="143" t="s">
        <v>548</v>
      </c>
      <c r="G53" s="536" t="s">
        <v>906</v>
      </c>
      <c r="H53" s="541">
        <v>188.66</v>
      </c>
      <c r="I53" s="198"/>
      <c r="J53" s="544" t="s">
        <v>1023</v>
      </c>
      <c r="K53" s="544" t="s">
        <v>1007</v>
      </c>
      <c r="L53" s="123"/>
      <c r="M53" s="123"/>
      <c r="N53" s="123"/>
      <c r="O53" s="123"/>
      <c r="P53" s="123"/>
      <c r="Q53" s="123"/>
      <c r="R53" s="123"/>
      <c r="S53" s="123"/>
      <c r="T53" s="123">
        <v>1</v>
      </c>
      <c r="U53" s="541">
        <v>168.14</v>
      </c>
      <c r="V53" s="119"/>
    </row>
    <row r="54" spans="1:22" ht="31.5" customHeight="1">
      <c r="A54" s="542"/>
      <c r="B54" s="266"/>
      <c r="C54" s="552"/>
      <c r="D54" s="143" t="s">
        <v>274</v>
      </c>
      <c r="E54" s="190">
        <v>2</v>
      </c>
      <c r="F54" s="143" t="s">
        <v>549</v>
      </c>
      <c r="G54" s="537"/>
      <c r="H54" s="542"/>
      <c r="I54" s="198"/>
      <c r="J54" s="545"/>
      <c r="K54" s="545"/>
      <c r="L54" s="123"/>
      <c r="M54" s="123"/>
      <c r="N54" s="123"/>
      <c r="O54" s="123"/>
      <c r="P54" s="123"/>
      <c r="Q54" s="123"/>
      <c r="R54" s="123"/>
      <c r="S54" s="123"/>
      <c r="T54" s="123">
        <v>1</v>
      </c>
      <c r="U54" s="542"/>
      <c r="V54" s="119"/>
    </row>
    <row r="55" spans="1:22" ht="31.5" customHeight="1">
      <c r="A55" s="542"/>
      <c r="B55" s="266"/>
      <c r="C55" s="552"/>
      <c r="D55" s="143" t="s">
        <v>275</v>
      </c>
      <c r="E55" s="190">
        <v>3</v>
      </c>
      <c r="F55" s="143" t="s">
        <v>550</v>
      </c>
      <c r="G55" s="537"/>
      <c r="H55" s="542"/>
      <c r="I55" s="198"/>
      <c r="J55" s="545"/>
      <c r="K55" s="545"/>
      <c r="L55" s="123"/>
      <c r="M55" s="123"/>
      <c r="N55" s="123"/>
      <c r="O55" s="123"/>
      <c r="P55" s="123"/>
      <c r="Q55" s="123"/>
      <c r="R55" s="123"/>
      <c r="S55" s="123"/>
      <c r="T55" s="123">
        <v>1</v>
      </c>
      <c r="U55" s="542"/>
      <c r="V55" s="119" t="s">
        <v>989</v>
      </c>
    </row>
    <row r="56" spans="1:22" ht="31.5">
      <c r="A56" s="543"/>
      <c r="B56" s="550"/>
      <c r="C56" s="553"/>
      <c r="D56" s="143" t="s">
        <v>276</v>
      </c>
      <c r="E56" s="190">
        <v>4</v>
      </c>
      <c r="F56" s="143" t="s">
        <v>551</v>
      </c>
      <c r="G56" s="538"/>
      <c r="H56" s="543"/>
      <c r="I56" s="198"/>
      <c r="J56" s="546"/>
      <c r="K56" s="546"/>
      <c r="L56" s="123"/>
      <c r="M56" s="123"/>
      <c r="N56" s="123"/>
      <c r="O56" s="123"/>
      <c r="P56" s="123"/>
      <c r="Q56" s="123"/>
      <c r="R56" s="123"/>
      <c r="S56" s="123"/>
      <c r="T56" s="123">
        <v>1</v>
      </c>
      <c r="U56" s="543"/>
      <c r="V56" s="119"/>
    </row>
    <row r="57" spans="1:22" ht="18" customHeight="1">
      <c r="A57" s="541">
        <v>13</v>
      </c>
      <c r="B57" s="265" t="s">
        <v>106</v>
      </c>
      <c r="C57" s="551" t="s">
        <v>277</v>
      </c>
      <c r="D57" s="143" t="s">
        <v>278</v>
      </c>
      <c r="E57" s="191">
        <v>1</v>
      </c>
      <c r="F57" s="143" t="s">
        <v>552</v>
      </c>
      <c r="G57" s="536" t="s">
        <v>957</v>
      </c>
      <c r="H57" s="541">
        <v>139.31</v>
      </c>
      <c r="I57" s="198">
        <v>1</v>
      </c>
      <c r="J57" s="544" t="s">
        <v>1037</v>
      </c>
      <c r="K57" s="544" t="s">
        <v>1007</v>
      </c>
      <c r="L57" s="122"/>
      <c r="M57" s="122"/>
      <c r="N57" s="122"/>
      <c r="O57" s="122"/>
      <c r="P57" s="122"/>
      <c r="Q57" s="122"/>
      <c r="R57" s="122"/>
      <c r="S57" s="122"/>
      <c r="T57" s="122"/>
      <c r="U57" s="541">
        <v>84.56</v>
      </c>
      <c r="V57" s="119" t="s">
        <v>879</v>
      </c>
    </row>
    <row r="58" spans="1:22" ht="17.25" customHeight="1">
      <c r="A58" s="542"/>
      <c r="B58" s="266"/>
      <c r="C58" s="552"/>
      <c r="D58" s="143" t="s">
        <v>279</v>
      </c>
      <c r="E58" s="191">
        <v>2</v>
      </c>
      <c r="F58" s="143" t="s">
        <v>553</v>
      </c>
      <c r="G58" s="537"/>
      <c r="H58" s="542"/>
      <c r="I58" s="198"/>
      <c r="J58" s="545"/>
      <c r="K58" s="545"/>
      <c r="L58" s="123"/>
      <c r="M58" s="123"/>
      <c r="N58" s="123"/>
      <c r="O58" s="123"/>
      <c r="P58" s="123"/>
      <c r="Q58" s="123"/>
      <c r="R58" s="123"/>
      <c r="S58" s="123"/>
      <c r="T58" s="123">
        <v>1</v>
      </c>
      <c r="U58" s="542"/>
      <c r="V58" s="119" t="s">
        <v>977</v>
      </c>
    </row>
    <row r="59" spans="1:22" ht="31.5">
      <c r="A59" s="543"/>
      <c r="B59" s="550"/>
      <c r="C59" s="553"/>
      <c r="D59" s="143" t="s">
        <v>280</v>
      </c>
      <c r="E59" s="191">
        <v>3</v>
      </c>
      <c r="F59" s="143" t="s">
        <v>554</v>
      </c>
      <c r="G59" s="538"/>
      <c r="H59" s="543"/>
      <c r="I59" s="198"/>
      <c r="J59" s="546"/>
      <c r="K59" s="546"/>
      <c r="L59" s="123"/>
      <c r="M59" s="123"/>
      <c r="N59" s="123"/>
      <c r="O59" s="123"/>
      <c r="P59" s="123"/>
      <c r="Q59" s="123"/>
      <c r="R59" s="123"/>
      <c r="S59" s="123"/>
      <c r="T59" s="123">
        <v>1</v>
      </c>
      <c r="U59" s="543"/>
      <c r="V59" s="119"/>
    </row>
    <row r="60" spans="1:22" ht="31.5">
      <c r="A60" s="541">
        <v>14</v>
      </c>
      <c r="B60" s="265" t="s">
        <v>107</v>
      </c>
      <c r="C60" s="551" t="s">
        <v>281</v>
      </c>
      <c r="D60" s="143" t="s">
        <v>282</v>
      </c>
      <c r="E60" s="191">
        <v>1</v>
      </c>
      <c r="F60" s="143" t="s">
        <v>555</v>
      </c>
      <c r="G60" s="536" t="s">
        <v>907</v>
      </c>
      <c r="H60" s="541">
        <v>186.38</v>
      </c>
      <c r="I60" s="198"/>
      <c r="J60" s="544" t="s">
        <v>1038</v>
      </c>
      <c r="K60" s="544" t="s">
        <v>1007</v>
      </c>
      <c r="L60" s="123"/>
      <c r="M60" s="123">
        <v>1</v>
      </c>
      <c r="N60" s="1"/>
      <c r="O60" s="1"/>
      <c r="P60" s="122"/>
      <c r="Q60" s="122"/>
      <c r="R60" s="122"/>
      <c r="S60" s="122"/>
      <c r="T60" s="122"/>
      <c r="U60" s="554">
        <v>40.200000000000003</v>
      </c>
      <c r="V60" s="119"/>
    </row>
    <row r="61" spans="1:22" ht="31.5">
      <c r="A61" s="542"/>
      <c r="B61" s="266"/>
      <c r="C61" s="552"/>
      <c r="D61" s="143" t="s">
        <v>282</v>
      </c>
      <c r="E61" s="191">
        <v>2</v>
      </c>
      <c r="F61" s="143" t="s">
        <v>556</v>
      </c>
      <c r="G61" s="537"/>
      <c r="H61" s="542"/>
      <c r="I61" s="198"/>
      <c r="J61" s="545"/>
      <c r="K61" s="545"/>
      <c r="L61" s="123"/>
      <c r="M61" s="123"/>
      <c r="N61" s="123"/>
      <c r="O61" s="123">
        <v>1</v>
      </c>
      <c r="Q61" s="122"/>
      <c r="R61" s="122"/>
      <c r="S61" s="122"/>
      <c r="T61" s="122"/>
      <c r="U61" s="555"/>
      <c r="V61" s="119" t="s">
        <v>994</v>
      </c>
    </row>
    <row r="62" spans="1:22" ht="31.5">
      <c r="A62" s="542"/>
      <c r="B62" s="266"/>
      <c r="C62" s="552"/>
      <c r="D62" s="143" t="s">
        <v>283</v>
      </c>
      <c r="E62" s="191">
        <v>3</v>
      </c>
      <c r="F62" s="143" t="s">
        <v>557</v>
      </c>
      <c r="G62" s="537"/>
      <c r="H62" s="542"/>
      <c r="I62" s="198"/>
      <c r="J62" s="545"/>
      <c r="K62" s="545"/>
      <c r="L62" s="123"/>
      <c r="M62" s="123"/>
      <c r="N62" s="123"/>
      <c r="O62" s="123">
        <v>1</v>
      </c>
      <c r="P62" s="122"/>
      <c r="Q62" s="122"/>
      <c r="R62" s="122"/>
      <c r="S62" s="122"/>
      <c r="T62" s="122"/>
      <c r="U62" s="555"/>
      <c r="V62" s="119"/>
    </row>
    <row r="63" spans="1:22" ht="31.5">
      <c r="A63" s="543"/>
      <c r="B63" s="550"/>
      <c r="C63" s="553"/>
      <c r="D63" s="143" t="s">
        <v>284</v>
      </c>
      <c r="E63" s="191">
        <v>4</v>
      </c>
      <c r="F63" s="143" t="s">
        <v>558</v>
      </c>
      <c r="G63" s="538"/>
      <c r="H63" s="543"/>
      <c r="I63" s="198"/>
      <c r="J63" s="546"/>
      <c r="K63" s="546"/>
      <c r="L63" s="123"/>
      <c r="M63" s="123"/>
      <c r="N63" s="123"/>
      <c r="O63" s="123">
        <v>1</v>
      </c>
      <c r="Q63" s="122"/>
      <c r="R63" s="122"/>
      <c r="S63" s="122"/>
      <c r="T63" s="122"/>
      <c r="U63" s="556"/>
      <c r="V63" s="119"/>
    </row>
    <row r="64" spans="1:22" ht="31.5">
      <c r="A64" s="541">
        <v>15</v>
      </c>
      <c r="B64" s="265" t="s">
        <v>108</v>
      </c>
      <c r="C64" s="551" t="s">
        <v>281</v>
      </c>
      <c r="D64" s="143" t="s">
        <v>285</v>
      </c>
      <c r="E64" s="191">
        <v>1</v>
      </c>
      <c r="F64" s="143" t="s">
        <v>559</v>
      </c>
      <c r="G64" s="536" t="s">
        <v>908</v>
      </c>
      <c r="H64" s="541">
        <v>140.08000000000001</v>
      </c>
      <c r="I64" s="198"/>
      <c r="J64" s="544" t="s">
        <v>1047</v>
      </c>
      <c r="K64" s="544" t="s">
        <v>1007</v>
      </c>
      <c r="L64" s="123"/>
      <c r="M64" s="123"/>
      <c r="N64" s="123"/>
      <c r="O64" s="123"/>
      <c r="P64" s="123"/>
      <c r="Q64" s="123"/>
      <c r="R64" s="123"/>
      <c r="S64" s="236"/>
      <c r="T64" s="236">
        <v>1</v>
      </c>
      <c r="U64" s="541">
        <v>125.7</v>
      </c>
      <c r="V64" s="119"/>
    </row>
    <row r="65" spans="1:22" ht="47.25">
      <c r="A65" s="542"/>
      <c r="B65" s="266"/>
      <c r="C65" s="552"/>
      <c r="D65" s="143" t="s">
        <v>286</v>
      </c>
      <c r="E65" s="191">
        <v>2</v>
      </c>
      <c r="F65" s="143" t="s">
        <v>560</v>
      </c>
      <c r="G65" s="537"/>
      <c r="H65" s="542"/>
      <c r="I65" s="198"/>
      <c r="J65" s="545"/>
      <c r="K65" s="545"/>
      <c r="L65" s="123"/>
      <c r="M65" s="123"/>
      <c r="N65" s="123"/>
      <c r="O65" s="123"/>
      <c r="P65" s="123"/>
      <c r="Q65" s="123"/>
      <c r="R65" s="123"/>
      <c r="S65" s="236"/>
      <c r="T65" s="236">
        <v>1</v>
      </c>
      <c r="U65" s="542"/>
      <c r="V65" s="119" t="s">
        <v>995</v>
      </c>
    </row>
    <row r="66" spans="1:22" ht="31.5">
      <c r="A66" s="543"/>
      <c r="B66" s="550"/>
      <c r="C66" s="553"/>
      <c r="D66" s="143" t="s">
        <v>287</v>
      </c>
      <c r="E66" s="191">
        <v>3</v>
      </c>
      <c r="F66" s="143" t="s">
        <v>561</v>
      </c>
      <c r="G66" s="538"/>
      <c r="H66" s="543"/>
      <c r="I66" s="198"/>
      <c r="J66" s="546"/>
      <c r="K66" s="546"/>
      <c r="L66" s="123"/>
      <c r="M66" s="123"/>
      <c r="N66" s="123"/>
      <c r="O66" s="123"/>
      <c r="P66" s="123"/>
      <c r="Q66" s="123"/>
      <c r="R66" s="123"/>
      <c r="S66" s="123"/>
      <c r="T66" s="236">
        <v>1</v>
      </c>
      <c r="U66" s="543"/>
      <c r="V66" s="119"/>
    </row>
    <row r="67" spans="1:22" ht="35.25" customHeight="1">
      <c r="A67" s="541">
        <v>16</v>
      </c>
      <c r="B67" s="265" t="s">
        <v>109</v>
      </c>
      <c r="C67" s="551" t="s">
        <v>288</v>
      </c>
      <c r="D67" s="143" t="s">
        <v>289</v>
      </c>
      <c r="E67" s="191">
        <v>1</v>
      </c>
      <c r="F67" s="142" t="s">
        <v>562</v>
      </c>
      <c r="G67" s="557" t="s">
        <v>909</v>
      </c>
      <c r="H67" s="541">
        <v>184.94</v>
      </c>
      <c r="I67" s="198"/>
      <c r="J67" s="544" t="s">
        <v>1039</v>
      </c>
      <c r="K67" s="544" t="s">
        <v>1007</v>
      </c>
      <c r="L67" s="123"/>
      <c r="M67" s="123"/>
      <c r="N67" s="123"/>
      <c r="O67" s="123"/>
      <c r="P67" s="123"/>
      <c r="Q67" s="123"/>
      <c r="R67" s="123"/>
      <c r="S67" s="123">
        <v>1</v>
      </c>
      <c r="T67" s="122"/>
      <c r="U67" s="541">
        <v>156.97</v>
      </c>
      <c r="V67" s="119"/>
    </row>
    <row r="68" spans="1:22" ht="31.5">
      <c r="A68" s="542"/>
      <c r="B68" s="266"/>
      <c r="C68" s="552"/>
      <c r="D68" s="143" t="s">
        <v>290</v>
      </c>
      <c r="E68" s="191">
        <v>2</v>
      </c>
      <c r="F68" s="142" t="s">
        <v>563</v>
      </c>
      <c r="G68" s="557"/>
      <c r="H68" s="542"/>
      <c r="I68" s="198"/>
      <c r="J68" s="545"/>
      <c r="K68" s="545"/>
      <c r="L68" s="123"/>
      <c r="M68" s="123"/>
      <c r="N68" s="123"/>
      <c r="O68" s="123"/>
      <c r="P68" s="123"/>
      <c r="Q68" s="123"/>
      <c r="R68" s="123"/>
      <c r="S68" s="123"/>
      <c r="T68" s="123">
        <v>1</v>
      </c>
      <c r="U68" s="542"/>
      <c r="V68" s="119" t="s">
        <v>982</v>
      </c>
    </row>
    <row r="69" spans="1:22" ht="31.5">
      <c r="A69" s="542"/>
      <c r="B69" s="266"/>
      <c r="C69" s="552"/>
      <c r="D69" s="143" t="s">
        <v>291</v>
      </c>
      <c r="E69" s="191">
        <v>3</v>
      </c>
      <c r="F69" s="142" t="s">
        <v>564</v>
      </c>
      <c r="G69" s="557"/>
      <c r="H69" s="542"/>
      <c r="I69" s="198"/>
      <c r="J69" s="545"/>
      <c r="K69" s="545"/>
      <c r="L69" s="123"/>
      <c r="M69" s="123"/>
      <c r="N69" s="123"/>
      <c r="O69" s="123"/>
      <c r="P69" s="123"/>
      <c r="Q69" s="123"/>
      <c r="R69" s="123"/>
      <c r="S69" s="123"/>
      <c r="T69" s="123">
        <v>1</v>
      </c>
      <c r="U69" s="542"/>
      <c r="V69" s="119"/>
    </row>
    <row r="70" spans="1:22" ht="31.5">
      <c r="A70" s="543"/>
      <c r="B70" s="550"/>
      <c r="C70" s="553"/>
      <c r="D70" s="143" t="s">
        <v>292</v>
      </c>
      <c r="E70" s="191">
        <v>4</v>
      </c>
      <c r="F70" s="142" t="s">
        <v>565</v>
      </c>
      <c r="G70" s="557"/>
      <c r="H70" s="543"/>
      <c r="I70" s="198"/>
      <c r="J70" s="546"/>
      <c r="K70" s="546"/>
      <c r="L70" s="123"/>
      <c r="M70" s="123"/>
      <c r="N70" s="123"/>
      <c r="O70" s="123"/>
      <c r="P70" s="123"/>
      <c r="Q70" s="123"/>
      <c r="R70" s="123"/>
      <c r="S70" s="123"/>
      <c r="T70" s="123">
        <v>1</v>
      </c>
      <c r="U70" s="543"/>
      <c r="V70" s="119"/>
    </row>
    <row r="71" spans="1:22" ht="19.5" customHeight="1">
      <c r="A71" s="541">
        <v>17</v>
      </c>
      <c r="B71" s="265" t="s">
        <v>110</v>
      </c>
      <c r="C71" s="551" t="s">
        <v>288</v>
      </c>
      <c r="D71" s="143" t="s">
        <v>293</v>
      </c>
      <c r="E71" s="191">
        <v>1</v>
      </c>
      <c r="F71" s="142" t="s">
        <v>770</v>
      </c>
      <c r="G71" s="557" t="s">
        <v>909</v>
      </c>
      <c r="H71" s="541">
        <v>182.83</v>
      </c>
      <c r="I71" s="199"/>
      <c r="J71" s="544" t="s">
        <v>1039</v>
      </c>
      <c r="K71" s="544" t="s">
        <v>1007</v>
      </c>
      <c r="L71" s="123"/>
      <c r="M71" s="123"/>
      <c r="N71" s="123"/>
      <c r="O71" s="123"/>
      <c r="P71" s="123"/>
      <c r="Q71" s="123"/>
      <c r="R71" s="123"/>
      <c r="S71" s="123">
        <v>1</v>
      </c>
      <c r="T71" s="122"/>
      <c r="U71" s="541">
        <v>134.16999999999999</v>
      </c>
      <c r="V71" s="119"/>
    </row>
    <row r="72" spans="1:22" ht="31.5">
      <c r="A72" s="542"/>
      <c r="B72" s="266"/>
      <c r="C72" s="552"/>
      <c r="D72" s="143" t="s">
        <v>293</v>
      </c>
      <c r="E72" s="191">
        <v>2</v>
      </c>
      <c r="F72" s="142" t="s">
        <v>566</v>
      </c>
      <c r="G72" s="557"/>
      <c r="H72" s="542"/>
      <c r="I72" s="199"/>
      <c r="J72" s="545"/>
      <c r="K72" s="545"/>
      <c r="L72" s="123"/>
      <c r="M72" s="123"/>
      <c r="N72" s="123"/>
      <c r="O72" s="123"/>
      <c r="P72" s="123"/>
      <c r="Q72" s="123"/>
      <c r="R72" s="123"/>
      <c r="S72" s="123">
        <v>1</v>
      </c>
      <c r="T72" s="122"/>
      <c r="U72" s="542"/>
      <c r="V72" s="119" t="s">
        <v>977</v>
      </c>
    </row>
    <row r="73" spans="1:22" ht="31.5">
      <c r="A73" s="542"/>
      <c r="B73" s="266"/>
      <c r="C73" s="552"/>
      <c r="D73" s="143" t="s">
        <v>294</v>
      </c>
      <c r="E73" s="191">
        <v>3</v>
      </c>
      <c r="F73" s="142" t="s">
        <v>567</v>
      </c>
      <c r="G73" s="557"/>
      <c r="H73" s="542"/>
      <c r="I73" s="200"/>
      <c r="J73" s="545"/>
      <c r="K73" s="545"/>
      <c r="L73" s="123"/>
      <c r="M73" s="123"/>
      <c r="N73" s="123"/>
      <c r="O73" s="123"/>
      <c r="P73" s="123"/>
      <c r="Q73" s="123"/>
      <c r="R73" s="123"/>
      <c r="S73" s="123">
        <v>1</v>
      </c>
      <c r="T73" s="122"/>
      <c r="U73" s="542"/>
      <c r="V73" s="119"/>
    </row>
    <row r="74" spans="1:22" ht="31.5">
      <c r="A74" s="543"/>
      <c r="B74" s="550"/>
      <c r="C74" s="553"/>
      <c r="D74" s="143" t="s">
        <v>295</v>
      </c>
      <c r="E74" s="191">
        <v>4</v>
      </c>
      <c r="F74" s="142" t="s">
        <v>568</v>
      </c>
      <c r="G74" s="557"/>
      <c r="H74" s="543"/>
      <c r="I74" s="199"/>
      <c r="J74" s="546"/>
      <c r="K74" s="546"/>
      <c r="L74" s="123"/>
      <c r="M74" s="123"/>
      <c r="N74" s="123"/>
      <c r="O74" s="123"/>
      <c r="P74" s="123"/>
      <c r="Q74" s="123"/>
      <c r="R74" s="123"/>
      <c r="S74" s="123"/>
      <c r="T74" s="123">
        <v>1</v>
      </c>
      <c r="U74" s="543"/>
      <c r="V74" s="119"/>
    </row>
    <row r="75" spans="1:22" ht="31.5">
      <c r="A75" s="541">
        <v>18</v>
      </c>
      <c r="B75" s="265" t="s">
        <v>111</v>
      </c>
      <c r="C75" s="551" t="s">
        <v>288</v>
      </c>
      <c r="D75" s="143" t="s">
        <v>296</v>
      </c>
      <c r="E75" s="191">
        <v>1</v>
      </c>
      <c r="F75" s="142" t="s">
        <v>569</v>
      </c>
      <c r="G75" s="536" t="s">
        <v>773</v>
      </c>
      <c r="H75" s="541">
        <v>139.04</v>
      </c>
      <c r="I75" s="198"/>
      <c r="J75" s="544" t="s">
        <v>1046</v>
      </c>
      <c r="K75" s="544" t="s">
        <v>1029</v>
      </c>
      <c r="L75" s="257">
        <v>1</v>
      </c>
      <c r="M75" s="122"/>
      <c r="N75" s="122"/>
      <c r="O75" s="122"/>
      <c r="P75" s="122"/>
      <c r="Q75" s="122"/>
      <c r="R75" s="122"/>
      <c r="S75" s="122"/>
      <c r="T75" s="122"/>
      <c r="U75" s="541">
        <v>66.239999999999995</v>
      </c>
      <c r="V75" s="119" t="s">
        <v>782</v>
      </c>
    </row>
    <row r="76" spans="1:22" ht="33.75" customHeight="1">
      <c r="A76" s="542"/>
      <c r="B76" s="266"/>
      <c r="C76" s="552"/>
      <c r="D76" s="143" t="s">
        <v>297</v>
      </c>
      <c r="E76" s="191">
        <v>2</v>
      </c>
      <c r="F76" s="142" t="s">
        <v>570</v>
      </c>
      <c r="G76" s="537"/>
      <c r="H76" s="542"/>
      <c r="I76" s="198"/>
      <c r="J76" s="545"/>
      <c r="K76" s="545"/>
      <c r="L76" s="123"/>
      <c r="M76" s="123"/>
      <c r="N76" s="123"/>
      <c r="O76" s="123"/>
      <c r="P76" s="123"/>
      <c r="Q76" s="123"/>
      <c r="R76" s="123"/>
      <c r="S76" s="123"/>
      <c r="T76" s="258">
        <v>1</v>
      </c>
      <c r="U76" s="542"/>
      <c r="V76" s="119"/>
    </row>
    <row r="77" spans="1:22" ht="31.5">
      <c r="A77" s="543"/>
      <c r="B77" s="550"/>
      <c r="C77" s="553"/>
      <c r="D77" s="143" t="s">
        <v>298</v>
      </c>
      <c r="E77" s="191">
        <v>3</v>
      </c>
      <c r="F77" s="142" t="s">
        <v>571</v>
      </c>
      <c r="G77" s="538"/>
      <c r="H77" s="543"/>
      <c r="I77" s="198"/>
      <c r="J77" s="546"/>
      <c r="K77" s="546"/>
      <c r="L77" s="123"/>
      <c r="M77" s="123"/>
      <c r="N77" s="123"/>
      <c r="O77" s="123"/>
      <c r="P77" s="123"/>
      <c r="Q77" s="123"/>
      <c r="R77" s="236">
        <v>1</v>
      </c>
      <c r="S77" s="122"/>
      <c r="T77" s="122"/>
      <c r="U77" s="543"/>
      <c r="V77" s="119"/>
    </row>
    <row r="78" spans="1:22" ht="16.5" customHeight="1">
      <c r="A78" s="178"/>
      <c r="B78" s="558" t="s">
        <v>433</v>
      </c>
      <c r="C78" s="559"/>
      <c r="D78" s="560"/>
      <c r="E78" s="127">
        <f>E12+E19+E22+E26+E30+E34+E39+E43+E47+E52+E56+E59+E63+E66+E70+E74+E77+E16</f>
        <v>69</v>
      </c>
      <c r="F78" s="128"/>
      <c r="G78" s="161"/>
      <c r="H78" s="129">
        <f>SUM(H9:H77)</f>
        <v>3291.68</v>
      </c>
      <c r="I78" s="127">
        <f>SUM(I9:I77)</f>
        <v>4</v>
      </c>
      <c r="J78" s="147"/>
      <c r="K78" s="147"/>
      <c r="L78" s="127">
        <f>SUM(L9:L77)</f>
        <v>1</v>
      </c>
      <c r="M78" s="127">
        <f t="shared" ref="M78:U78" si="0">SUM(M9:M77)</f>
        <v>1</v>
      </c>
      <c r="N78" s="127">
        <f t="shared" si="0"/>
        <v>4</v>
      </c>
      <c r="O78" s="127">
        <f t="shared" si="0"/>
        <v>5</v>
      </c>
      <c r="P78" s="127">
        <f t="shared" si="0"/>
        <v>8</v>
      </c>
      <c r="Q78" s="127">
        <f t="shared" si="0"/>
        <v>1</v>
      </c>
      <c r="R78" s="127">
        <f t="shared" si="0"/>
        <v>2</v>
      </c>
      <c r="S78" s="127">
        <f t="shared" si="0"/>
        <v>10</v>
      </c>
      <c r="T78" s="127">
        <f t="shared" si="0"/>
        <v>33</v>
      </c>
      <c r="U78" s="201">
        <f t="shared" si="0"/>
        <v>2019.7600000000002</v>
      </c>
      <c r="V78" s="130"/>
    </row>
    <row r="79" spans="1:22" ht="15.75">
      <c r="A79" s="273" t="s">
        <v>858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5"/>
    </row>
    <row r="80" spans="1:22" ht="33" customHeight="1">
      <c r="A80" s="409">
        <v>1</v>
      </c>
      <c r="B80" s="565" t="s">
        <v>794</v>
      </c>
      <c r="C80" s="566" t="s">
        <v>242</v>
      </c>
      <c r="D80" s="45" t="s">
        <v>795</v>
      </c>
      <c r="E80" s="173">
        <v>1</v>
      </c>
      <c r="F80" s="86" t="s">
        <v>868</v>
      </c>
      <c r="G80" s="567" t="s">
        <v>863</v>
      </c>
      <c r="H80" s="568">
        <v>94.46</v>
      </c>
      <c r="I80" s="172">
        <v>1</v>
      </c>
      <c r="J80" s="318"/>
      <c r="K80" s="318"/>
      <c r="L80" s="93"/>
      <c r="M80" s="93"/>
      <c r="N80" s="93"/>
      <c r="O80" s="93"/>
      <c r="P80" s="93"/>
      <c r="Q80" s="93"/>
      <c r="R80" s="93"/>
      <c r="S80" s="93"/>
      <c r="T80" s="93"/>
      <c r="U80" s="324"/>
      <c r="V80" s="18"/>
    </row>
    <row r="81" spans="1:22" ht="32.25" customHeight="1">
      <c r="A81" s="409"/>
      <c r="B81" s="565"/>
      <c r="C81" s="566"/>
      <c r="D81" s="45" t="s">
        <v>252</v>
      </c>
      <c r="E81" s="173">
        <v>2</v>
      </c>
      <c r="F81" s="86" t="s">
        <v>869</v>
      </c>
      <c r="G81" s="567"/>
      <c r="H81" s="568"/>
      <c r="I81" s="172">
        <v>1</v>
      </c>
      <c r="J81" s="320"/>
      <c r="K81" s="320"/>
      <c r="L81" s="93"/>
      <c r="M81" s="93"/>
      <c r="N81" s="93"/>
      <c r="O81" s="93"/>
      <c r="P81" s="93"/>
      <c r="Q81" s="93"/>
      <c r="R81" s="93"/>
      <c r="S81" s="93"/>
      <c r="T81" s="93"/>
      <c r="U81" s="324"/>
      <c r="V81" s="18"/>
    </row>
    <row r="82" spans="1:22" ht="76.5">
      <c r="A82" s="173">
        <v>2</v>
      </c>
      <c r="B82" s="173" t="s">
        <v>796</v>
      </c>
      <c r="C82" s="181" t="s">
        <v>231</v>
      </c>
      <c r="D82" s="45" t="s">
        <v>797</v>
      </c>
      <c r="E82" s="173">
        <v>1</v>
      </c>
      <c r="F82" s="86" t="s">
        <v>798</v>
      </c>
      <c r="G82" s="204" t="s">
        <v>864</v>
      </c>
      <c r="H82" s="183">
        <v>47.79</v>
      </c>
      <c r="I82" s="172"/>
      <c r="J82" s="172" t="s">
        <v>1053</v>
      </c>
      <c r="K82" s="172" t="s">
        <v>1008</v>
      </c>
      <c r="L82" s="101">
        <v>1</v>
      </c>
      <c r="M82" s="93"/>
      <c r="N82" s="93"/>
      <c r="O82" s="93"/>
      <c r="P82" s="93"/>
      <c r="Q82" s="93"/>
      <c r="R82" s="93"/>
      <c r="S82" s="93"/>
      <c r="T82" s="93"/>
      <c r="U82" s="259"/>
      <c r="V82" s="36" t="s">
        <v>882</v>
      </c>
    </row>
    <row r="83" spans="1:22" ht="79.5" customHeight="1">
      <c r="A83" s="179">
        <v>3</v>
      </c>
      <c r="B83" s="175" t="s">
        <v>820</v>
      </c>
      <c r="C83" s="202" t="s">
        <v>288</v>
      </c>
      <c r="D83" s="202" t="s">
        <v>295</v>
      </c>
      <c r="E83" s="191">
        <v>1</v>
      </c>
      <c r="F83" s="143" t="s">
        <v>876</v>
      </c>
      <c r="G83" s="203" t="s">
        <v>975</v>
      </c>
      <c r="H83" s="177">
        <v>45.87</v>
      </c>
      <c r="I83" s="198"/>
      <c r="J83" s="176" t="s">
        <v>1044</v>
      </c>
      <c r="K83" s="176" t="s">
        <v>1045</v>
      </c>
      <c r="L83" s="123"/>
      <c r="M83" s="123"/>
      <c r="N83" s="123"/>
      <c r="O83" s="123"/>
      <c r="P83" s="123"/>
      <c r="Q83" s="123"/>
      <c r="R83" s="123"/>
      <c r="S83" s="123"/>
      <c r="T83" s="123">
        <v>1</v>
      </c>
      <c r="U83" s="261">
        <v>39.06</v>
      </c>
      <c r="V83" s="70" t="s">
        <v>956</v>
      </c>
    </row>
    <row r="84" spans="1:22" ht="16.5" customHeight="1">
      <c r="A84" s="178"/>
      <c r="B84" s="561" t="s">
        <v>433</v>
      </c>
      <c r="C84" s="562"/>
      <c r="D84" s="563"/>
      <c r="E84" s="127">
        <f>E81+E82+E83</f>
        <v>4</v>
      </c>
      <c r="F84" s="128"/>
      <c r="G84" s="161"/>
      <c r="H84" s="129">
        <f>H80+H82+H83</f>
        <v>188.12</v>
      </c>
      <c r="I84" s="127">
        <f>SUM(I80:I83)</f>
        <v>2</v>
      </c>
      <c r="J84" s="147"/>
      <c r="K84" s="147"/>
      <c r="L84" s="127">
        <f>SUM(L80:L83)</f>
        <v>1</v>
      </c>
      <c r="M84" s="127">
        <f t="shared" ref="M84:U84" si="1">SUM(M80:M83)</f>
        <v>0</v>
      </c>
      <c r="N84" s="127">
        <f t="shared" si="1"/>
        <v>0</v>
      </c>
      <c r="O84" s="127">
        <f t="shared" si="1"/>
        <v>0</v>
      </c>
      <c r="P84" s="127">
        <f t="shared" si="1"/>
        <v>0</v>
      </c>
      <c r="Q84" s="127">
        <f t="shared" si="1"/>
        <v>0</v>
      </c>
      <c r="R84" s="127">
        <f t="shared" si="1"/>
        <v>0</v>
      </c>
      <c r="S84" s="127">
        <f t="shared" si="1"/>
        <v>0</v>
      </c>
      <c r="T84" s="127">
        <f t="shared" si="1"/>
        <v>1</v>
      </c>
      <c r="U84" s="127">
        <f t="shared" si="1"/>
        <v>39.06</v>
      </c>
      <c r="V84" s="130"/>
    </row>
    <row r="85" spans="1:22" ht="15.75">
      <c r="A85" s="134"/>
      <c r="B85" s="134"/>
      <c r="C85" s="134"/>
      <c r="D85" s="134"/>
      <c r="E85" s="192"/>
      <c r="F85" s="134"/>
      <c r="G85" s="164"/>
      <c r="H85" s="192"/>
      <c r="I85" s="192"/>
      <c r="J85" s="149"/>
      <c r="K85" s="149"/>
      <c r="L85" s="134"/>
      <c r="M85" s="134"/>
      <c r="N85" s="134"/>
      <c r="O85" s="134"/>
      <c r="P85" s="134"/>
      <c r="Q85" s="134"/>
      <c r="R85" s="134"/>
      <c r="S85" s="134"/>
      <c r="T85" s="134"/>
      <c r="U85" s="192"/>
      <c r="V85" s="134"/>
    </row>
    <row r="86" spans="1:22" ht="15.75">
      <c r="A86" s="134"/>
      <c r="B86" s="134"/>
      <c r="C86" s="134"/>
      <c r="D86" s="134"/>
      <c r="E86" s="192"/>
      <c r="F86" s="134"/>
      <c r="G86" s="164"/>
      <c r="H86" s="192"/>
      <c r="I86" s="192"/>
      <c r="J86" s="149"/>
      <c r="K86" s="149"/>
      <c r="L86" s="134"/>
      <c r="M86" s="134"/>
      <c r="N86" s="134"/>
      <c r="O86" s="134"/>
      <c r="P86" s="134"/>
      <c r="Q86" s="134"/>
      <c r="R86" s="134"/>
      <c r="S86" s="134"/>
      <c r="T86" s="134"/>
      <c r="U86" s="192"/>
      <c r="V86" s="134"/>
    </row>
    <row r="87" spans="1:22" ht="15.75">
      <c r="A87" s="262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</row>
    <row r="88" spans="1:22" ht="15.75">
      <c r="A88" s="262"/>
      <c r="B88" s="136"/>
      <c r="C88" s="136"/>
      <c r="D88" s="136"/>
      <c r="E88" s="193"/>
      <c r="F88" s="136"/>
      <c r="G88" s="165"/>
      <c r="H88" s="193"/>
      <c r="I88" s="193"/>
      <c r="J88" s="150"/>
      <c r="K88" s="150"/>
      <c r="L88" s="136"/>
      <c r="M88" s="136"/>
      <c r="N88" s="136"/>
      <c r="O88" s="136"/>
      <c r="P88" s="136"/>
      <c r="Q88" s="136"/>
      <c r="R88" s="136"/>
      <c r="S88" s="136"/>
      <c r="T88" s="136"/>
      <c r="U88" s="193"/>
      <c r="V88" s="136"/>
    </row>
    <row r="89" spans="1:22">
      <c r="A89" s="55"/>
      <c r="B89" s="55"/>
      <c r="C89" s="55"/>
      <c r="D89" s="55"/>
      <c r="E89" s="260"/>
      <c r="F89" s="55"/>
      <c r="G89" s="55"/>
      <c r="H89" s="260"/>
      <c r="I89" s="260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260"/>
      <c r="V89" s="55"/>
    </row>
    <row r="90" spans="1:22">
      <c r="A90" s="55"/>
      <c r="B90" s="55"/>
      <c r="C90" s="55"/>
      <c r="D90" s="55"/>
      <c r="E90" s="260"/>
      <c r="F90" s="55"/>
      <c r="G90" s="55"/>
      <c r="H90" s="260"/>
      <c r="I90" s="260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260"/>
      <c r="V90" s="55"/>
    </row>
    <row r="91" spans="1:22">
      <c r="A91" s="55"/>
      <c r="B91" s="55"/>
      <c r="C91" s="55"/>
      <c r="D91" s="55"/>
      <c r="E91" s="260"/>
      <c r="F91" s="55"/>
      <c r="G91" s="55"/>
      <c r="H91" s="260"/>
      <c r="I91" s="260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260"/>
      <c r="V91" s="55"/>
    </row>
  </sheetData>
  <mergeCells count="183">
    <mergeCell ref="K80:K81"/>
    <mergeCell ref="U80:U81"/>
    <mergeCell ref="B78:D78"/>
    <mergeCell ref="A79:V79"/>
    <mergeCell ref="B84:D84"/>
    <mergeCell ref="B87:V87"/>
    <mergeCell ref="A80:A81"/>
    <mergeCell ref="B80:B81"/>
    <mergeCell ref="C80:C81"/>
    <mergeCell ref="G80:G81"/>
    <mergeCell ref="H80:H81"/>
    <mergeCell ref="J80:J81"/>
    <mergeCell ref="K71:K74"/>
    <mergeCell ref="U71:U74"/>
    <mergeCell ref="A75:A77"/>
    <mergeCell ref="B75:B77"/>
    <mergeCell ref="C75:C77"/>
    <mergeCell ref="G75:G77"/>
    <mergeCell ref="H75:H77"/>
    <mergeCell ref="J75:J77"/>
    <mergeCell ref="K75:K77"/>
    <mergeCell ref="U75:U77"/>
    <mergeCell ref="A71:A74"/>
    <mergeCell ref="B71:B74"/>
    <mergeCell ref="C71:C74"/>
    <mergeCell ref="G71:G74"/>
    <mergeCell ref="H71:H74"/>
    <mergeCell ref="J71:J74"/>
    <mergeCell ref="K64:K66"/>
    <mergeCell ref="U64:U66"/>
    <mergeCell ref="A67:A70"/>
    <mergeCell ref="B67:B70"/>
    <mergeCell ref="C67:C70"/>
    <mergeCell ref="G67:G70"/>
    <mergeCell ref="H67:H70"/>
    <mergeCell ref="J67:J70"/>
    <mergeCell ref="K67:K70"/>
    <mergeCell ref="U67:U70"/>
    <mergeCell ref="A64:A66"/>
    <mergeCell ref="B64:B66"/>
    <mergeCell ref="C64:C66"/>
    <mergeCell ref="G64:G66"/>
    <mergeCell ref="H64:H66"/>
    <mergeCell ref="J64:J66"/>
    <mergeCell ref="K57:K59"/>
    <mergeCell ref="U57:U59"/>
    <mergeCell ref="A60:A63"/>
    <mergeCell ref="B60:B63"/>
    <mergeCell ref="C60:C63"/>
    <mergeCell ref="G60:G63"/>
    <mergeCell ref="H60:H63"/>
    <mergeCell ref="J60:J63"/>
    <mergeCell ref="K60:K63"/>
    <mergeCell ref="U60:U63"/>
    <mergeCell ref="A57:A59"/>
    <mergeCell ref="B57:B59"/>
    <mergeCell ref="C57:C59"/>
    <mergeCell ref="G57:G59"/>
    <mergeCell ref="H57:H59"/>
    <mergeCell ref="J57:J59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K40:K43"/>
    <mergeCell ref="U40:U43"/>
    <mergeCell ref="A44:A47"/>
    <mergeCell ref="B44:B47"/>
    <mergeCell ref="G44:G47"/>
    <mergeCell ref="H44:H47"/>
    <mergeCell ref="J44:J47"/>
    <mergeCell ref="K44:K47"/>
    <mergeCell ref="U44:U47"/>
    <mergeCell ref="C45:C47"/>
    <mergeCell ref="A40:A43"/>
    <mergeCell ref="B40:B43"/>
    <mergeCell ref="C40:C43"/>
    <mergeCell ref="G40:G43"/>
    <mergeCell ref="H40:H43"/>
    <mergeCell ref="J40:J43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</mergeCells>
  <pageMargins left="0.7" right="0.7" top="0.75" bottom="0.75" header="0.3" footer="0.3"/>
  <pageSetup scale="47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67" zoomScaleSheetLayoutView="67" workbookViewId="0">
      <pane xSplit="1" ySplit="7" topLeftCell="B4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6" sqref="A46:V46"/>
    </sheetView>
  </sheetViews>
  <sheetFormatPr defaultRowHeight="15"/>
  <cols>
    <col min="1" max="1" width="4.7109375" customWidth="1"/>
    <col min="2" max="2" width="7.5703125" customWidth="1"/>
    <col min="3" max="3" width="10.28515625" customWidth="1"/>
    <col min="4" max="4" width="11" customWidth="1"/>
    <col min="5" max="5" width="5.7109375" style="185" customWidth="1"/>
    <col min="6" max="6" width="20.5703125" customWidth="1"/>
    <col min="7" max="7" width="23.42578125" style="153" customWidth="1"/>
    <col min="8" max="8" width="12" customWidth="1"/>
    <col min="9" max="9" width="3.140625" hidden="1" customWidth="1"/>
    <col min="10" max="10" width="11.42578125" style="139" customWidth="1"/>
    <col min="11" max="11" width="9.5703125" style="139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85" customWidth="1"/>
    <col min="21" max="21" width="11.42578125" customWidth="1"/>
    <col min="22" max="22" width="22.28515625" customWidth="1"/>
  </cols>
  <sheetData>
    <row r="1" spans="1:22" ht="15.75">
      <c r="A1" s="509" t="s">
        <v>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</row>
    <row r="2" spans="1:22" ht="15.75">
      <c r="A2" s="510" t="str">
        <f>Patna!A2</f>
        <v>Progress report for the construction of USS school building ( Fin. Year. 2009-10)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</row>
    <row r="3" spans="1:22" ht="15.75">
      <c r="A3" s="577" t="s">
        <v>1083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250" t="str">
        <f>Summary!U3</f>
        <v>Date:-31.08.2014</v>
      </c>
    </row>
    <row r="4" spans="1:22" ht="50.25" customHeight="1">
      <c r="A4" s="569" t="s">
        <v>1076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07" t="s">
        <v>903</v>
      </c>
      <c r="M4" s="507"/>
      <c r="N4" s="507"/>
      <c r="O4" s="507"/>
      <c r="P4" s="507"/>
      <c r="Q4" s="507"/>
      <c r="R4" s="507"/>
      <c r="S4" s="507"/>
      <c r="T4" s="507"/>
      <c r="U4" s="507"/>
      <c r="V4" s="508"/>
    </row>
    <row r="5" spans="1:22" ht="15" customHeight="1">
      <c r="A5" s="524" t="s">
        <v>0</v>
      </c>
      <c r="B5" s="524" t="s">
        <v>1</v>
      </c>
      <c r="C5" s="524" t="s">
        <v>2</v>
      </c>
      <c r="D5" s="524" t="s">
        <v>3</v>
      </c>
      <c r="E5" s="524" t="s">
        <v>0</v>
      </c>
      <c r="F5" s="524" t="s">
        <v>4</v>
      </c>
      <c r="G5" s="513" t="s">
        <v>5</v>
      </c>
      <c r="H5" s="524" t="s">
        <v>6</v>
      </c>
      <c r="I5" s="525" t="s">
        <v>16</v>
      </c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7"/>
      <c r="U5" s="513" t="s">
        <v>20</v>
      </c>
      <c r="V5" s="528" t="s">
        <v>14</v>
      </c>
    </row>
    <row r="6" spans="1:22" ht="61.5" customHeight="1">
      <c r="A6" s="524"/>
      <c r="B6" s="524"/>
      <c r="C6" s="524"/>
      <c r="D6" s="524"/>
      <c r="E6" s="524"/>
      <c r="F6" s="524"/>
      <c r="G6" s="523"/>
      <c r="H6" s="524"/>
      <c r="I6" s="513" t="s">
        <v>7</v>
      </c>
      <c r="J6" s="524" t="s">
        <v>996</v>
      </c>
      <c r="K6" s="524" t="s">
        <v>997</v>
      </c>
      <c r="L6" s="531" t="s">
        <v>15</v>
      </c>
      <c r="M6" s="515" t="s">
        <v>10</v>
      </c>
      <c r="N6" s="513" t="s">
        <v>9</v>
      </c>
      <c r="O6" s="270" t="s">
        <v>17</v>
      </c>
      <c r="P6" s="271"/>
      <c r="Q6" s="270" t="s">
        <v>18</v>
      </c>
      <c r="R6" s="271"/>
      <c r="S6" s="515" t="s">
        <v>13</v>
      </c>
      <c r="T6" s="515" t="s">
        <v>8</v>
      </c>
      <c r="U6" s="523"/>
      <c r="V6" s="529"/>
    </row>
    <row r="7" spans="1:22" ht="48" customHeight="1">
      <c r="A7" s="524"/>
      <c r="B7" s="524"/>
      <c r="C7" s="524"/>
      <c r="D7" s="524"/>
      <c r="E7" s="524"/>
      <c r="F7" s="524"/>
      <c r="G7" s="514"/>
      <c r="H7" s="524"/>
      <c r="I7" s="514"/>
      <c r="J7" s="524"/>
      <c r="K7" s="524"/>
      <c r="L7" s="532"/>
      <c r="M7" s="516"/>
      <c r="N7" s="514"/>
      <c r="O7" s="120" t="s">
        <v>11</v>
      </c>
      <c r="P7" s="120" t="s">
        <v>12</v>
      </c>
      <c r="Q7" s="120" t="s">
        <v>11</v>
      </c>
      <c r="R7" s="120" t="s">
        <v>12</v>
      </c>
      <c r="S7" s="516"/>
      <c r="T7" s="516"/>
      <c r="U7" s="514"/>
      <c r="V7" s="530"/>
    </row>
    <row r="8" spans="1:22" ht="16.5" customHeight="1">
      <c r="A8" s="520" t="s">
        <v>877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2"/>
    </row>
    <row r="9" spans="1:22" ht="18.75" customHeight="1">
      <c r="A9" s="541">
        <v>1</v>
      </c>
      <c r="B9" s="541" t="s">
        <v>118</v>
      </c>
      <c r="C9" s="551" t="s">
        <v>326</v>
      </c>
      <c r="D9" s="143" t="s">
        <v>327</v>
      </c>
      <c r="E9" s="191">
        <v>1</v>
      </c>
      <c r="F9" s="142" t="s">
        <v>448</v>
      </c>
      <c r="G9" s="571" t="s">
        <v>910</v>
      </c>
      <c r="H9" s="541">
        <v>148.86000000000001</v>
      </c>
      <c r="I9" s="144"/>
      <c r="J9" s="570" t="s">
        <v>1023</v>
      </c>
      <c r="K9" s="570" t="s">
        <v>1007</v>
      </c>
      <c r="L9" s="123"/>
      <c r="M9" s="123"/>
      <c r="N9" s="123"/>
      <c r="O9" s="123"/>
      <c r="P9" s="123"/>
      <c r="Q9" s="123"/>
      <c r="R9" s="123"/>
      <c r="S9" s="123"/>
      <c r="T9" s="236">
        <v>1</v>
      </c>
      <c r="U9" s="541">
        <v>119.57</v>
      </c>
      <c r="V9" s="119"/>
    </row>
    <row r="10" spans="1:22" ht="21.75" customHeight="1">
      <c r="A10" s="542"/>
      <c r="B10" s="542"/>
      <c r="C10" s="552"/>
      <c r="D10" s="143" t="s">
        <v>328</v>
      </c>
      <c r="E10" s="191">
        <v>2</v>
      </c>
      <c r="F10" s="142" t="s">
        <v>449</v>
      </c>
      <c r="G10" s="572"/>
      <c r="H10" s="542"/>
      <c r="I10" s="144"/>
      <c r="J10" s="570"/>
      <c r="K10" s="570"/>
      <c r="L10" s="123"/>
      <c r="M10" s="123"/>
      <c r="N10" s="123"/>
      <c r="O10" s="123"/>
      <c r="P10" s="123"/>
      <c r="Q10" s="123"/>
      <c r="R10" s="123"/>
      <c r="S10" s="123"/>
      <c r="T10" s="123">
        <v>1</v>
      </c>
      <c r="U10" s="542"/>
      <c r="V10" s="119"/>
    </row>
    <row r="11" spans="1:22" ht="42" customHeight="1">
      <c r="A11" s="543"/>
      <c r="B11" s="543"/>
      <c r="C11" s="553"/>
      <c r="D11" s="143" t="s">
        <v>329</v>
      </c>
      <c r="E11" s="191">
        <v>3</v>
      </c>
      <c r="F11" s="142" t="s">
        <v>450</v>
      </c>
      <c r="G11" s="573"/>
      <c r="H11" s="543"/>
      <c r="I11" s="124"/>
      <c r="J11" s="570"/>
      <c r="K11" s="570"/>
      <c r="L11" s="123"/>
      <c r="M11" s="123"/>
      <c r="N11" s="123"/>
      <c r="O11" s="123"/>
      <c r="P11" s="123"/>
      <c r="Q11" s="123"/>
      <c r="R11" s="123"/>
      <c r="S11" s="123"/>
      <c r="T11" s="236">
        <v>1</v>
      </c>
      <c r="U11" s="543"/>
      <c r="V11" s="119"/>
    </row>
    <row r="12" spans="1:22" ht="31.5">
      <c r="A12" s="541">
        <v>2</v>
      </c>
      <c r="B12" s="541" t="s">
        <v>119</v>
      </c>
      <c r="C12" s="551" t="s">
        <v>326</v>
      </c>
      <c r="D12" s="143" t="s">
        <v>330</v>
      </c>
      <c r="E12" s="191">
        <v>1</v>
      </c>
      <c r="F12" s="142" t="s">
        <v>451</v>
      </c>
      <c r="G12" s="571" t="s">
        <v>911</v>
      </c>
      <c r="H12" s="541">
        <v>145.84</v>
      </c>
      <c r="I12" s="121"/>
      <c r="J12" s="570" t="s">
        <v>1040</v>
      </c>
      <c r="K12" s="570" t="s">
        <v>1007</v>
      </c>
      <c r="L12" s="145"/>
      <c r="M12" s="123"/>
      <c r="N12" s="123"/>
      <c r="O12" s="123"/>
      <c r="P12" s="123"/>
      <c r="Q12" s="123"/>
      <c r="R12" s="123"/>
      <c r="S12" s="123">
        <v>1</v>
      </c>
      <c r="T12" s="237"/>
      <c r="U12" s="541">
        <v>115.81</v>
      </c>
      <c r="V12" s="119"/>
    </row>
    <row r="13" spans="1:22" ht="19.5" customHeight="1">
      <c r="A13" s="542"/>
      <c r="B13" s="542"/>
      <c r="C13" s="552"/>
      <c r="D13" s="143" t="s">
        <v>331</v>
      </c>
      <c r="E13" s="191">
        <v>2</v>
      </c>
      <c r="F13" s="142" t="s">
        <v>452</v>
      </c>
      <c r="G13" s="572"/>
      <c r="H13" s="542"/>
      <c r="I13" s="121"/>
      <c r="J13" s="570"/>
      <c r="K13" s="570"/>
      <c r="L13" s="125"/>
      <c r="M13" s="123"/>
      <c r="N13" s="123"/>
      <c r="O13" s="123"/>
      <c r="P13" s="123"/>
      <c r="Q13" s="123"/>
      <c r="R13" s="123"/>
      <c r="S13" s="123"/>
      <c r="T13" s="236">
        <v>1</v>
      </c>
      <c r="U13" s="542"/>
      <c r="V13" s="119"/>
    </row>
    <row r="14" spans="1:22" ht="42" customHeight="1">
      <c r="A14" s="543"/>
      <c r="B14" s="543"/>
      <c r="C14" s="553"/>
      <c r="D14" s="143" t="s">
        <v>332</v>
      </c>
      <c r="E14" s="191">
        <v>3</v>
      </c>
      <c r="F14" s="142" t="s">
        <v>453</v>
      </c>
      <c r="G14" s="573"/>
      <c r="H14" s="543"/>
      <c r="I14" s="121"/>
      <c r="J14" s="570"/>
      <c r="K14" s="570"/>
      <c r="L14" s="194"/>
      <c r="M14" s="123"/>
      <c r="N14" s="123"/>
      <c r="O14" s="123"/>
      <c r="P14" s="123"/>
      <c r="Q14" s="123"/>
      <c r="R14" s="123"/>
      <c r="S14" s="123">
        <v>1</v>
      </c>
      <c r="T14" s="237"/>
      <c r="U14" s="543"/>
      <c r="V14" s="119"/>
    </row>
    <row r="15" spans="1:22" ht="20.25" customHeight="1">
      <c r="A15" s="541">
        <v>3</v>
      </c>
      <c r="B15" s="541" t="s">
        <v>120</v>
      </c>
      <c r="C15" s="551" t="s">
        <v>333</v>
      </c>
      <c r="D15" s="143" t="s">
        <v>334</v>
      </c>
      <c r="E15" s="191">
        <v>1</v>
      </c>
      <c r="F15" s="142" t="s">
        <v>454</v>
      </c>
      <c r="G15" s="569" t="s">
        <v>912</v>
      </c>
      <c r="H15" s="541">
        <v>142.77000000000001</v>
      </c>
      <c r="I15" s="121"/>
      <c r="J15" s="544" t="s">
        <v>1040</v>
      </c>
      <c r="K15" s="544" t="s">
        <v>1007</v>
      </c>
      <c r="L15" s="123"/>
      <c r="M15" s="123"/>
      <c r="N15" s="123"/>
      <c r="O15" s="123"/>
      <c r="P15" s="123"/>
      <c r="Q15" s="123"/>
      <c r="R15" s="123"/>
      <c r="S15" s="123"/>
      <c r="T15" s="236">
        <v>1</v>
      </c>
      <c r="U15" s="541">
        <v>129.59</v>
      </c>
      <c r="V15" s="119"/>
    </row>
    <row r="16" spans="1:22" ht="30" customHeight="1">
      <c r="A16" s="542"/>
      <c r="B16" s="542"/>
      <c r="C16" s="552"/>
      <c r="D16" s="143" t="s">
        <v>335</v>
      </c>
      <c r="E16" s="191">
        <v>2</v>
      </c>
      <c r="F16" s="143" t="s">
        <v>455</v>
      </c>
      <c r="G16" s="569"/>
      <c r="H16" s="542"/>
      <c r="I16" s="121"/>
      <c r="J16" s="545"/>
      <c r="K16" s="545"/>
      <c r="L16" s="123"/>
      <c r="M16" s="123"/>
      <c r="N16" s="123"/>
      <c r="O16" s="123"/>
      <c r="P16" s="123"/>
      <c r="Q16" s="123"/>
      <c r="R16" s="123"/>
      <c r="S16" s="123"/>
      <c r="T16" s="236">
        <v>1</v>
      </c>
      <c r="U16" s="542"/>
      <c r="V16" s="119"/>
    </row>
    <row r="17" spans="1:22" ht="44.25" customHeight="1">
      <c r="A17" s="543"/>
      <c r="B17" s="543"/>
      <c r="C17" s="553"/>
      <c r="D17" s="143" t="s">
        <v>336</v>
      </c>
      <c r="E17" s="191">
        <v>3</v>
      </c>
      <c r="F17" s="143" t="s">
        <v>456</v>
      </c>
      <c r="G17" s="569"/>
      <c r="H17" s="543"/>
      <c r="I17" s="121"/>
      <c r="J17" s="546"/>
      <c r="K17" s="546"/>
      <c r="L17" s="123"/>
      <c r="M17" s="123"/>
      <c r="N17" s="123"/>
      <c r="O17" s="123"/>
      <c r="P17" s="123"/>
      <c r="Q17" s="123"/>
      <c r="R17" s="123"/>
      <c r="S17" s="123"/>
      <c r="T17" s="236">
        <v>1</v>
      </c>
      <c r="U17" s="543"/>
      <c r="V17" s="119"/>
    </row>
    <row r="18" spans="1:22" ht="15.75">
      <c r="A18" s="541">
        <v>4</v>
      </c>
      <c r="B18" s="541" t="s">
        <v>121</v>
      </c>
      <c r="C18" s="551" t="s">
        <v>333</v>
      </c>
      <c r="D18" s="143" t="s">
        <v>337</v>
      </c>
      <c r="E18" s="191">
        <v>1</v>
      </c>
      <c r="F18" s="143" t="s">
        <v>457</v>
      </c>
      <c r="G18" s="569" t="s">
        <v>913</v>
      </c>
      <c r="H18" s="541">
        <v>193.17</v>
      </c>
      <c r="I18" s="121"/>
      <c r="J18" s="570" t="s">
        <v>1041</v>
      </c>
      <c r="K18" s="570" t="s">
        <v>1007</v>
      </c>
      <c r="L18" s="125"/>
      <c r="M18" s="123"/>
      <c r="N18" s="123"/>
      <c r="O18" s="123"/>
      <c r="P18" s="123"/>
      <c r="Q18" s="123"/>
      <c r="R18" s="123"/>
      <c r="S18" s="123"/>
      <c r="T18" s="236">
        <v>1</v>
      </c>
      <c r="U18" s="541">
        <v>138.13</v>
      </c>
      <c r="V18" s="119"/>
    </row>
    <row r="19" spans="1:22" ht="34.5" customHeight="1">
      <c r="A19" s="542"/>
      <c r="B19" s="542"/>
      <c r="C19" s="552"/>
      <c r="D19" s="143" t="s">
        <v>338</v>
      </c>
      <c r="E19" s="191">
        <v>2</v>
      </c>
      <c r="F19" s="143" t="s">
        <v>763</v>
      </c>
      <c r="G19" s="569"/>
      <c r="H19" s="542"/>
      <c r="I19" s="121"/>
      <c r="J19" s="570"/>
      <c r="K19" s="570"/>
      <c r="L19" s="145"/>
      <c r="M19" s="123"/>
      <c r="N19" s="123"/>
      <c r="O19" s="123"/>
      <c r="P19" s="123"/>
      <c r="Q19" s="123"/>
      <c r="R19" s="123"/>
      <c r="S19" s="123"/>
      <c r="T19" s="236">
        <v>1</v>
      </c>
      <c r="U19" s="542"/>
      <c r="V19" s="119"/>
    </row>
    <row r="20" spans="1:22" ht="31.5">
      <c r="A20" s="542"/>
      <c r="B20" s="542"/>
      <c r="C20" s="552"/>
      <c r="D20" s="143" t="s">
        <v>339</v>
      </c>
      <c r="E20" s="191">
        <v>3</v>
      </c>
      <c r="F20" s="143" t="s">
        <v>458</v>
      </c>
      <c r="G20" s="569"/>
      <c r="H20" s="542"/>
      <c r="I20" s="121"/>
      <c r="J20" s="570"/>
      <c r="K20" s="570"/>
      <c r="L20" s="145"/>
      <c r="M20" s="123"/>
      <c r="N20" s="123"/>
      <c r="O20" s="123"/>
      <c r="P20" s="123"/>
      <c r="Q20" s="123"/>
      <c r="R20" s="123"/>
      <c r="S20" s="123"/>
      <c r="T20" s="236">
        <v>1</v>
      </c>
      <c r="U20" s="542"/>
      <c r="V20" s="119"/>
    </row>
    <row r="21" spans="1:22" ht="31.5">
      <c r="A21" s="543"/>
      <c r="B21" s="543"/>
      <c r="C21" s="553"/>
      <c r="D21" s="143" t="s">
        <v>340</v>
      </c>
      <c r="E21" s="191">
        <v>4</v>
      </c>
      <c r="F21" s="143" t="s">
        <v>459</v>
      </c>
      <c r="G21" s="569"/>
      <c r="H21" s="543"/>
      <c r="I21" s="121">
        <v>1</v>
      </c>
      <c r="J21" s="570"/>
      <c r="K21" s="570"/>
      <c r="L21" s="146"/>
      <c r="M21" s="122"/>
      <c r="N21" s="122"/>
      <c r="O21" s="122"/>
      <c r="P21" s="122"/>
      <c r="Q21" s="122"/>
      <c r="R21" s="122"/>
      <c r="S21" s="122"/>
      <c r="T21" s="237"/>
      <c r="U21" s="543"/>
      <c r="V21" s="119"/>
    </row>
    <row r="22" spans="1:22" ht="31.5">
      <c r="A22" s="541">
        <v>5</v>
      </c>
      <c r="B22" s="541" t="s">
        <v>122</v>
      </c>
      <c r="C22" s="551" t="s">
        <v>333</v>
      </c>
      <c r="D22" s="143" t="s">
        <v>430</v>
      </c>
      <c r="E22" s="191">
        <v>1</v>
      </c>
      <c r="F22" s="143" t="s">
        <v>460</v>
      </c>
      <c r="G22" s="569" t="s">
        <v>912</v>
      </c>
      <c r="H22" s="541">
        <v>148.34</v>
      </c>
      <c r="I22" s="121"/>
      <c r="J22" s="570" t="s">
        <v>1042</v>
      </c>
      <c r="K22" s="570" t="s">
        <v>1007</v>
      </c>
      <c r="L22" s="145"/>
      <c r="M22" s="123"/>
      <c r="N22" s="123"/>
      <c r="O22" s="123"/>
      <c r="P22" s="123"/>
      <c r="Q22" s="123"/>
      <c r="R22" s="123"/>
      <c r="S22" s="123">
        <v>1</v>
      </c>
      <c r="T22" s="237"/>
      <c r="U22" s="541">
        <v>91.36</v>
      </c>
      <c r="V22" s="119"/>
    </row>
    <row r="23" spans="1:22" ht="31.5">
      <c r="A23" s="542"/>
      <c r="B23" s="542"/>
      <c r="C23" s="552"/>
      <c r="D23" s="143" t="s">
        <v>429</v>
      </c>
      <c r="E23" s="191">
        <v>2</v>
      </c>
      <c r="F23" s="143" t="s">
        <v>764</v>
      </c>
      <c r="G23" s="569"/>
      <c r="H23" s="542"/>
      <c r="I23" s="121"/>
      <c r="J23" s="570"/>
      <c r="K23" s="570"/>
      <c r="L23" s="145"/>
      <c r="M23" s="123"/>
      <c r="N23" s="123"/>
      <c r="O23" s="123"/>
      <c r="P23" s="123"/>
      <c r="Q23" s="123">
        <v>1</v>
      </c>
      <c r="R23" s="122"/>
      <c r="S23" s="122"/>
      <c r="T23" s="237"/>
      <c r="U23" s="542"/>
      <c r="V23" s="119"/>
    </row>
    <row r="24" spans="1:22" ht="31.5">
      <c r="A24" s="543"/>
      <c r="B24" s="543"/>
      <c r="C24" s="553"/>
      <c r="D24" s="143" t="s">
        <v>341</v>
      </c>
      <c r="E24" s="191">
        <v>3</v>
      </c>
      <c r="F24" s="143" t="s">
        <v>461</v>
      </c>
      <c r="G24" s="569"/>
      <c r="H24" s="543"/>
      <c r="I24" s="121"/>
      <c r="J24" s="570"/>
      <c r="K24" s="570"/>
      <c r="L24" s="125"/>
      <c r="M24" s="123"/>
      <c r="N24" s="123"/>
      <c r="O24" s="123"/>
      <c r="P24" s="123"/>
      <c r="Q24" s="123"/>
      <c r="R24" s="123"/>
      <c r="S24" s="123"/>
      <c r="T24" s="123">
        <v>1</v>
      </c>
      <c r="U24" s="543"/>
      <c r="V24" s="119"/>
    </row>
    <row r="25" spans="1:22" ht="28.5" customHeight="1">
      <c r="A25" s="541">
        <v>6</v>
      </c>
      <c r="B25" s="541" t="s">
        <v>123</v>
      </c>
      <c r="C25" s="551" t="s">
        <v>333</v>
      </c>
      <c r="D25" s="143" t="s">
        <v>342</v>
      </c>
      <c r="E25" s="191">
        <v>1</v>
      </c>
      <c r="F25" s="143" t="s">
        <v>462</v>
      </c>
      <c r="G25" s="571" t="s">
        <v>911</v>
      </c>
      <c r="H25" s="541">
        <v>142.15</v>
      </c>
      <c r="I25" s="121"/>
      <c r="J25" s="570" t="s">
        <v>1040</v>
      </c>
      <c r="K25" s="570" t="s">
        <v>1007</v>
      </c>
      <c r="L25" s="145"/>
      <c r="M25" s="123"/>
      <c r="N25" s="123"/>
      <c r="O25" s="123"/>
      <c r="P25" s="123"/>
      <c r="Q25" s="123"/>
      <c r="R25" s="123"/>
      <c r="S25" s="123"/>
      <c r="T25" s="236">
        <v>1</v>
      </c>
      <c r="U25" s="541">
        <v>122.37</v>
      </c>
      <c r="V25" s="119"/>
    </row>
    <row r="26" spans="1:22" ht="31.5">
      <c r="A26" s="542"/>
      <c r="B26" s="542"/>
      <c r="C26" s="552"/>
      <c r="D26" s="143" t="s">
        <v>343</v>
      </c>
      <c r="E26" s="191">
        <v>2</v>
      </c>
      <c r="F26" s="142" t="s">
        <v>464</v>
      </c>
      <c r="G26" s="572"/>
      <c r="H26" s="542"/>
      <c r="I26" s="121"/>
      <c r="J26" s="570"/>
      <c r="K26" s="570"/>
      <c r="L26" s="145"/>
      <c r="M26" s="123"/>
      <c r="N26" s="123"/>
      <c r="O26" s="123"/>
      <c r="P26" s="123"/>
      <c r="Q26" s="123"/>
      <c r="R26" s="123"/>
      <c r="S26" s="123"/>
      <c r="T26" s="123">
        <v>1</v>
      </c>
      <c r="U26" s="542"/>
      <c r="V26" s="119"/>
    </row>
    <row r="27" spans="1:22" ht="45" customHeight="1">
      <c r="A27" s="543"/>
      <c r="B27" s="543"/>
      <c r="C27" s="552"/>
      <c r="D27" s="143" t="s">
        <v>344</v>
      </c>
      <c r="E27" s="191">
        <v>3</v>
      </c>
      <c r="F27" s="142" t="s">
        <v>463</v>
      </c>
      <c r="G27" s="573"/>
      <c r="H27" s="543"/>
      <c r="I27" s="121"/>
      <c r="J27" s="570"/>
      <c r="K27" s="570"/>
      <c r="L27" s="125"/>
      <c r="M27" s="123"/>
      <c r="N27" s="123"/>
      <c r="O27" s="123"/>
      <c r="P27" s="123"/>
      <c r="Q27" s="123"/>
      <c r="R27" s="123"/>
      <c r="S27" s="123"/>
      <c r="T27" s="236">
        <v>1</v>
      </c>
      <c r="U27" s="543"/>
      <c r="V27" s="119"/>
    </row>
    <row r="28" spans="1:22" ht="15.75">
      <c r="A28" s="541">
        <v>7</v>
      </c>
      <c r="B28" s="541" t="s">
        <v>124</v>
      </c>
      <c r="C28" s="551" t="s">
        <v>345</v>
      </c>
      <c r="D28" s="143" t="s">
        <v>346</v>
      </c>
      <c r="E28" s="191">
        <v>1</v>
      </c>
      <c r="F28" s="142" t="s">
        <v>465</v>
      </c>
      <c r="G28" s="569" t="s">
        <v>914</v>
      </c>
      <c r="H28" s="541">
        <v>238.71</v>
      </c>
      <c r="I28" s="121">
        <v>1</v>
      </c>
      <c r="J28" s="570" t="s">
        <v>1021</v>
      </c>
      <c r="K28" s="570" t="s">
        <v>1007</v>
      </c>
      <c r="L28" s="146"/>
      <c r="M28" s="122"/>
      <c r="N28" s="122"/>
      <c r="O28" s="122"/>
      <c r="P28" s="122"/>
      <c r="Q28" s="122"/>
      <c r="R28" s="122"/>
      <c r="S28" s="122"/>
      <c r="T28" s="237"/>
      <c r="U28" s="541">
        <v>178.21</v>
      </c>
      <c r="V28" s="119"/>
    </row>
    <row r="29" spans="1:22" ht="30" customHeight="1">
      <c r="A29" s="542"/>
      <c r="B29" s="542"/>
      <c r="C29" s="552"/>
      <c r="D29" s="143" t="s">
        <v>347</v>
      </c>
      <c r="E29" s="191">
        <v>2</v>
      </c>
      <c r="F29" s="142" t="s">
        <v>466</v>
      </c>
      <c r="G29" s="569"/>
      <c r="H29" s="542"/>
      <c r="I29" s="121"/>
      <c r="J29" s="570"/>
      <c r="K29" s="570"/>
      <c r="L29" s="125"/>
      <c r="M29" s="123"/>
      <c r="N29" s="123"/>
      <c r="O29" s="123"/>
      <c r="P29" s="123"/>
      <c r="Q29" s="123"/>
      <c r="R29" s="123"/>
      <c r="S29" s="123"/>
      <c r="T29" s="236">
        <v>1</v>
      </c>
      <c r="U29" s="542"/>
      <c r="V29" s="119"/>
    </row>
    <row r="30" spans="1:22" ht="32.25" customHeight="1">
      <c r="A30" s="542"/>
      <c r="B30" s="542"/>
      <c r="C30" s="552"/>
      <c r="D30" s="143" t="s">
        <v>348</v>
      </c>
      <c r="E30" s="191">
        <v>3</v>
      </c>
      <c r="F30" s="142" t="s">
        <v>467</v>
      </c>
      <c r="G30" s="569"/>
      <c r="H30" s="542"/>
      <c r="I30" s="121"/>
      <c r="J30" s="570"/>
      <c r="K30" s="570"/>
      <c r="L30" s="194"/>
      <c r="M30" s="123"/>
      <c r="N30" s="123"/>
      <c r="O30" s="123"/>
      <c r="P30" s="123"/>
      <c r="Q30" s="123"/>
      <c r="R30" s="123"/>
      <c r="S30" s="123"/>
      <c r="T30" s="236">
        <v>1</v>
      </c>
      <c r="U30" s="542"/>
      <c r="V30" s="119"/>
    </row>
    <row r="31" spans="1:22" ht="31.5">
      <c r="A31" s="542"/>
      <c r="B31" s="542"/>
      <c r="C31" s="552"/>
      <c r="D31" s="143" t="s">
        <v>349</v>
      </c>
      <c r="E31" s="191">
        <v>4</v>
      </c>
      <c r="F31" s="142" t="s">
        <v>468</v>
      </c>
      <c r="G31" s="569"/>
      <c r="H31" s="542"/>
      <c r="I31" s="121"/>
      <c r="J31" s="570"/>
      <c r="K31" s="570"/>
      <c r="L31" s="145"/>
      <c r="M31" s="123"/>
      <c r="N31" s="123"/>
      <c r="O31" s="123"/>
      <c r="P31" s="123"/>
      <c r="Q31" s="123"/>
      <c r="R31" s="123"/>
      <c r="S31" s="123"/>
      <c r="T31" s="236">
        <v>1</v>
      </c>
      <c r="U31" s="542"/>
      <c r="V31" s="119"/>
    </row>
    <row r="32" spans="1:22" ht="15.75" customHeight="1">
      <c r="A32" s="543"/>
      <c r="B32" s="543"/>
      <c r="C32" s="553"/>
      <c r="D32" s="143" t="s">
        <v>348</v>
      </c>
      <c r="E32" s="191">
        <v>5</v>
      </c>
      <c r="F32" s="142" t="s">
        <v>469</v>
      </c>
      <c r="G32" s="569"/>
      <c r="H32" s="543"/>
      <c r="I32" s="121"/>
      <c r="J32" s="570"/>
      <c r="K32" s="570"/>
      <c r="L32" s="145"/>
      <c r="M32" s="123"/>
      <c r="N32" s="123"/>
      <c r="O32" s="123"/>
      <c r="P32" s="123"/>
      <c r="Q32" s="123"/>
      <c r="R32" s="123"/>
      <c r="S32" s="123"/>
      <c r="T32" s="236">
        <v>1</v>
      </c>
      <c r="U32" s="543"/>
      <c r="V32" s="119"/>
    </row>
    <row r="33" spans="1:22" ht="15" customHeight="1">
      <c r="A33" s="541">
        <v>8</v>
      </c>
      <c r="B33" s="541" t="s">
        <v>125</v>
      </c>
      <c r="C33" s="551" t="s">
        <v>345</v>
      </c>
      <c r="D33" s="143" t="s">
        <v>350</v>
      </c>
      <c r="E33" s="191">
        <v>1</v>
      </c>
      <c r="F33" s="142" t="s">
        <v>470</v>
      </c>
      <c r="G33" s="571" t="s">
        <v>915</v>
      </c>
      <c r="H33" s="541">
        <v>285.39</v>
      </c>
      <c r="I33" s="124"/>
      <c r="J33" s="579" t="s">
        <v>1019</v>
      </c>
      <c r="K33" s="579" t="s">
        <v>1007</v>
      </c>
      <c r="L33" s="145"/>
      <c r="M33" s="123"/>
      <c r="N33" s="123"/>
      <c r="O33" s="123"/>
      <c r="P33" s="123"/>
      <c r="Q33" s="123"/>
      <c r="R33" s="123"/>
      <c r="S33" s="123"/>
      <c r="T33" s="236">
        <v>1</v>
      </c>
      <c r="U33" s="541">
        <v>250.6</v>
      </c>
      <c r="V33" s="119"/>
    </row>
    <row r="34" spans="1:22" ht="18" customHeight="1">
      <c r="A34" s="542"/>
      <c r="B34" s="542"/>
      <c r="C34" s="552"/>
      <c r="D34" s="143" t="s">
        <v>351</v>
      </c>
      <c r="E34" s="191">
        <v>2</v>
      </c>
      <c r="F34" s="142" t="s">
        <v>471</v>
      </c>
      <c r="G34" s="572"/>
      <c r="H34" s="542"/>
      <c r="I34" s="144"/>
      <c r="J34" s="579"/>
      <c r="K34" s="579"/>
      <c r="L34" s="145"/>
      <c r="M34" s="123"/>
      <c r="N34" s="123"/>
      <c r="O34" s="123"/>
      <c r="P34" s="123"/>
      <c r="Q34" s="123"/>
      <c r="R34" s="123"/>
      <c r="S34" s="123"/>
      <c r="T34" s="236">
        <v>1</v>
      </c>
      <c r="U34" s="542"/>
      <c r="V34" s="119"/>
    </row>
    <row r="35" spans="1:22" ht="18" customHeight="1">
      <c r="A35" s="542"/>
      <c r="B35" s="542"/>
      <c r="C35" s="552"/>
      <c r="D35" s="143" t="s">
        <v>352</v>
      </c>
      <c r="E35" s="191">
        <v>3</v>
      </c>
      <c r="F35" s="142" t="s">
        <v>472</v>
      </c>
      <c r="G35" s="572"/>
      <c r="H35" s="542"/>
      <c r="I35" s="144"/>
      <c r="J35" s="579"/>
      <c r="K35" s="579"/>
      <c r="L35" s="125"/>
      <c r="M35" s="123"/>
      <c r="N35" s="123"/>
      <c r="O35" s="123"/>
      <c r="P35" s="123"/>
      <c r="Q35" s="123"/>
      <c r="R35" s="123"/>
      <c r="S35" s="123"/>
      <c r="T35" s="236">
        <v>1</v>
      </c>
      <c r="U35" s="542"/>
      <c r="V35" s="119"/>
    </row>
    <row r="36" spans="1:22" ht="31.5">
      <c r="A36" s="542"/>
      <c r="B36" s="542"/>
      <c r="C36" s="552"/>
      <c r="D36" s="143" t="s">
        <v>353</v>
      </c>
      <c r="E36" s="191">
        <v>4</v>
      </c>
      <c r="F36" s="142" t="s">
        <v>473</v>
      </c>
      <c r="G36" s="572"/>
      <c r="H36" s="542"/>
      <c r="I36" s="144"/>
      <c r="J36" s="579"/>
      <c r="K36" s="579"/>
      <c r="L36" s="194"/>
      <c r="M36" s="123"/>
      <c r="N36" s="123"/>
      <c r="O36" s="123"/>
      <c r="P36" s="123"/>
      <c r="Q36" s="123"/>
      <c r="R36" s="123"/>
      <c r="S36" s="123"/>
      <c r="T36" s="236">
        <v>1</v>
      </c>
      <c r="U36" s="542"/>
      <c r="V36" s="119"/>
    </row>
    <row r="37" spans="1:22" ht="15" customHeight="1">
      <c r="A37" s="542"/>
      <c r="B37" s="542"/>
      <c r="C37" s="552"/>
      <c r="D37" s="143" t="s">
        <v>350</v>
      </c>
      <c r="E37" s="191">
        <v>5</v>
      </c>
      <c r="F37" s="142" t="s">
        <v>474</v>
      </c>
      <c r="G37" s="572"/>
      <c r="H37" s="542"/>
      <c r="I37" s="144"/>
      <c r="J37" s="579"/>
      <c r="K37" s="579"/>
      <c r="L37" s="125"/>
      <c r="M37" s="123"/>
      <c r="N37" s="123"/>
      <c r="O37" s="123"/>
      <c r="P37" s="123"/>
      <c r="Q37" s="123"/>
      <c r="R37" s="123"/>
      <c r="S37" s="123"/>
      <c r="T37" s="236">
        <v>1</v>
      </c>
      <c r="U37" s="542"/>
      <c r="V37" s="119"/>
    </row>
    <row r="38" spans="1:22" ht="31.5">
      <c r="A38" s="543"/>
      <c r="B38" s="543"/>
      <c r="C38" s="553"/>
      <c r="D38" s="143" t="s">
        <v>353</v>
      </c>
      <c r="E38" s="191">
        <v>6</v>
      </c>
      <c r="F38" s="142" t="s">
        <v>475</v>
      </c>
      <c r="G38" s="573"/>
      <c r="H38" s="543"/>
      <c r="I38" s="144"/>
      <c r="J38" s="579"/>
      <c r="K38" s="579"/>
      <c r="L38" s="145"/>
      <c r="M38" s="123"/>
      <c r="N38" s="123"/>
      <c r="O38" s="123"/>
      <c r="P38" s="123"/>
      <c r="Q38" s="123"/>
      <c r="R38" s="123"/>
      <c r="S38" s="123"/>
      <c r="T38" s="236">
        <v>1</v>
      </c>
      <c r="U38" s="543"/>
      <c r="V38" s="119"/>
    </row>
    <row r="39" spans="1:22" ht="20.25" customHeight="1">
      <c r="A39" s="541">
        <v>9</v>
      </c>
      <c r="B39" s="541" t="s">
        <v>126</v>
      </c>
      <c r="C39" s="551" t="s">
        <v>345</v>
      </c>
      <c r="D39" s="143" t="s">
        <v>256</v>
      </c>
      <c r="E39" s="191">
        <v>1</v>
      </c>
      <c r="F39" s="142" t="s">
        <v>476</v>
      </c>
      <c r="G39" s="574" t="s">
        <v>916</v>
      </c>
      <c r="H39" s="541">
        <v>185.32</v>
      </c>
      <c r="I39" s="121"/>
      <c r="J39" s="544" t="s">
        <v>1043</v>
      </c>
      <c r="K39" s="570" t="s">
        <v>1007</v>
      </c>
      <c r="L39" s="123"/>
      <c r="M39" s="123"/>
      <c r="N39" s="123"/>
      <c r="O39" s="123"/>
      <c r="P39" s="123"/>
      <c r="Q39" s="123"/>
      <c r="R39" s="123"/>
      <c r="S39" s="123"/>
      <c r="T39" s="236">
        <v>1</v>
      </c>
      <c r="U39" s="541">
        <v>167.14</v>
      </c>
      <c r="V39" s="119"/>
    </row>
    <row r="40" spans="1:22" ht="18" customHeight="1">
      <c r="A40" s="542"/>
      <c r="B40" s="542"/>
      <c r="C40" s="552"/>
      <c r="D40" s="143" t="s">
        <v>345</v>
      </c>
      <c r="E40" s="191">
        <v>2</v>
      </c>
      <c r="F40" s="142" t="s">
        <v>477</v>
      </c>
      <c r="G40" s="575"/>
      <c r="H40" s="542"/>
      <c r="I40" s="121"/>
      <c r="J40" s="545"/>
      <c r="K40" s="570"/>
      <c r="L40" s="123"/>
      <c r="M40" s="123"/>
      <c r="N40" s="123"/>
      <c r="O40" s="123"/>
      <c r="P40" s="123"/>
      <c r="Q40" s="123"/>
      <c r="R40" s="123"/>
      <c r="S40" s="123"/>
      <c r="T40" s="236">
        <v>1</v>
      </c>
      <c r="U40" s="542"/>
      <c r="V40" s="119"/>
    </row>
    <row r="41" spans="1:22" ht="31.5">
      <c r="A41" s="542"/>
      <c r="B41" s="542"/>
      <c r="C41" s="552"/>
      <c r="D41" s="143" t="s">
        <v>354</v>
      </c>
      <c r="E41" s="191">
        <v>3</v>
      </c>
      <c r="F41" s="142" t="s">
        <v>478</v>
      </c>
      <c r="G41" s="575"/>
      <c r="H41" s="542"/>
      <c r="I41" s="121"/>
      <c r="J41" s="545"/>
      <c r="K41" s="570"/>
      <c r="L41" s="123"/>
      <c r="M41" s="123"/>
      <c r="N41" s="123"/>
      <c r="O41" s="123"/>
      <c r="P41" s="123"/>
      <c r="Q41" s="123"/>
      <c r="R41" s="123"/>
      <c r="S41" s="123"/>
      <c r="T41" s="236">
        <v>1</v>
      </c>
      <c r="U41" s="542"/>
      <c r="V41" s="119"/>
    </row>
    <row r="42" spans="1:22" ht="41.25" customHeight="1">
      <c r="A42" s="543"/>
      <c r="B42" s="543"/>
      <c r="C42" s="553"/>
      <c r="D42" s="143" t="s">
        <v>354</v>
      </c>
      <c r="E42" s="191">
        <v>4</v>
      </c>
      <c r="F42" s="142" t="s">
        <v>479</v>
      </c>
      <c r="G42" s="576"/>
      <c r="H42" s="543"/>
      <c r="I42" s="121"/>
      <c r="J42" s="546"/>
      <c r="K42" s="570"/>
      <c r="L42" s="123"/>
      <c r="M42" s="123"/>
      <c r="N42" s="123"/>
      <c r="O42" s="123"/>
      <c r="P42" s="123"/>
      <c r="Q42" s="123"/>
      <c r="R42" s="123"/>
      <c r="S42" s="123"/>
      <c r="T42" s="236">
        <v>1</v>
      </c>
      <c r="U42" s="543"/>
      <c r="V42" s="119"/>
    </row>
    <row r="43" spans="1:22" ht="31.5" customHeight="1">
      <c r="A43" s="541">
        <v>10</v>
      </c>
      <c r="B43" s="541" t="s">
        <v>428</v>
      </c>
      <c r="C43" s="551" t="s">
        <v>345</v>
      </c>
      <c r="D43" s="143" t="s">
        <v>355</v>
      </c>
      <c r="E43" s="191">
        <v>1</v>
      </c>
      <c r="F43" s="142" t="s">
        <v>480</v>
      </c>
      <c r="G43" s="569" t="s">
        <v>917</v>
      </c>
      <c r="H43" s="541">
        <v>93.74</v>
      </c>
      <c r="I43" s="121"/>
      <c r="J43" s="544" t="s">
        <v>1023</v>
      </c>
      <c r="K43" s="544" t="s">
        <v>1007</v>
      </c>
      <c r="L43" s="123"/>
      <c r="M43" s="123"/>
      <c r="N43" s="123"/>
      <c r="O43" s="123"/>
      <c r="P43" s="123"/>
      <c r="Q43" s="123"/>
      <c r="R43" s="123"/>
      <c r="S43" s="123"/>
      <c r="T43" s="236">
        <v>1</v>
      </c>
      <c r="U43" s="541">
        <v>90.14</v>
      </c>
      <c r="V43" s="119"/>
    </row>
    <row r="44" spans="1:22" ht="78.75" customHeight="1">
      <c r="A44" s="542"/>
      <c r="B44" s="542"/>
      <c r="C44" s="552"/>
      <c r="D44" s="143" t="s">
        <v>356</v>
      </c>
      <c r="E44" s="191">
        <v>2</v>
      </c>
      <c r="F44" s="142" t="s">
        <v>481</v>
      </c>
      <c r="G44" s="569"/>
      <c r="H44" s="542"/>
      <c r="I44" s="121"/>
      <c r="J44" s="546"/>
      <c r="K44" s="546"/>
      <c r="L44" s="123"/>
      <c r="M44" s="123"/>
      <c r="N44" s="123"/>
      <c r="O44" s="123"/>
      <c r="P44" s="123"/>
      <c r="Q44" s="123"/>
      <c r="R44" s="123"/>
      <c r="S44" s="123"/>
      <c r="T44" s="236">
        <v>1</v>
      </c>
      <c r="U44" s="543"/>
      <c r="V44" s="70"/>
    </row>
    <row r="45" spans="1:22" ht="16.5" customHeight="1">
      <c r="A45" s="126"/>
      <c r="B45" s="558" t="s">
        <v>433</v>
      </c>
      <c r="C45" s="559"/>
      <c r="D45" s="560"/>
      <c r="E45" s="127">
        <f>E11+E14+E17+E21+E24+E27+E32+E38+E42+E44</f>
        <v>36</v>
      </c>
      <c r="F45" s="128"/>
      <c r="G45" s="161"/>
      <c r="H45" s="129">
        <f>SUM(H9:H44)</f>
        <v>1724.29</v>
      </c>
      <c r="I45" s="127">
        <f>SUM(I9:I44)</f>
        <v>2</v>
      </c>
      <c r="J45" s="147"/>
      <c r="K45" s="147"/>
      <c r="L45" s="127">
        <f t="shared" ref="L45:U45" si="0">SUM(L9:L44)</f>
        <v>0</v>
      </c>
      <c r="M45" s="127">
        <f t="shared" si="0"/>
        <v>0</v>
      </c>
      <c r="N45" s="127">
        <f t="shared" si="0"/>
        <v>0</v>
      </c>
      <c r="O45" s="127">
        <f t="shared" si="0"/>
        <v>0</v>
      </c>
      <c r="P45" s="127">
        <f t="shared" si="0"/>
        <v>0</v>
      </c>
      <c r="Q45" s="127">
        <f t="shared" si="0"/>
        <v>1</v>
      </c>
      <c r="R45" s="127">
        <f t="shared" si="0"/>
        <v>0</v>
      </c>
      <c r="S45" s="127">
        <f t="shared" si="0"/>
        <v>3</v>
      </c>
      <c r="T45" s="127">
        <f t="shared" si="0"/>
        <v>30</v>
      </c>
      <c r="U45" s="127">
        <f t="shared" si="0"/>
        <v>1402.9200000000003</v>
      </c>
      <c r="V45" s="130"/>
    </row>
    <row r="46" spans="1:22" ht="16.5" thickBot="1">
      <c r="A46" s="273" t="s">
        <v>858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5"/>
    </row>
    <row r="47" spans="1:22" ht="48" thickBot="1">
      <c r="A47" s="131">
        <v>1</v>
      </c>
      <c r="B47" s="131" t="s">
        <v>818</v>
      </c>
      <c r="C47" s="143" t="s">
        <v>333</v>
      </c>
      <c r="D47" s="143" t="s">
        <v>821</v>
      </c>
      <c r="E47" s="191">
        <v>1</v>
      </c>
      <c r="F47" s="137" t="s">
        <v>873</v>
      </c>
      <c r="G47" s="162" t="s">
        <v>974</v>
      </c>
      <c r="H47" s="132">
        <v>48.05</v>
      </c>
      <c r="I47" s="121">
        <v>1</v>
      </c>
      <c r="J47" s="148"/>
      <c r="K47" s="148"/>
      <c r="L47" s="122"/>
      <c r="M47" s="122"/>
      <c r="N47" s="122"/>
      <c r="O47" s="122"/>
      <c r="P47" s="122"/>
      <c r="Q47" s="122"/>
      <c r="R47" s="122"/>
      <c r="S47" s="122"/>
      <c r="T47" s="237"/>
      <c r="U47" s="133"/>
      <c r="V47" s="121" t="s">
        <v>445</v>
      </c>
    </row>
    <row r="48" spans="1:22" ht="31.5">
      <c r="A48" s="131">
        <v>2</v>
      </c>
      <c r="B48" s="131" t="s">
        <v>819</v>
      </c>
      <c r="C48" s="143" t="s">
        <v>326</v>
      </c>
      <c r="D48" s="143" t="s">
        <v>822</v>
      </c>
      <c r="E48" s="191">
        <v>1</v>
      </c>
      <c r="F48" s="143" t="s">
        <v>874</v>
      </c>
      <c r="G48" s="163" t="s">
        <v>983</v>
      </c>
      <c r="H48" s="132">
        <v>49.94</v>
      </c>
      <c r="I48" s="121"/>
      <c r="J48" s="148"/>
      <c r="K48" s="148"/>
      <c r="L48" s="122"/>
      <c r="M48" s="122"/>
      <c r="N48" s="122"/>
      <c r="O48" s="122"/>
      <c r="P48" s="122"/>
      <c r="Q48" s="122"/>
      <c r="R48" s="122"/>
      <c r="S48" s="122"/>
      <c r="T48" s="237"/>
      <c r="U48" s="133"/>
      <c r="V48" s="121"/>
    </row>
    <row r="49" spans="1:22" ht="16.5" customHeight="1">
      <c r="A49" s="126"/>
      <c r="B49" s="561" t="s">
        <v>433</v>
      </c>
      <c r="C49" s="562"/>
      <c r="D49" s="563"/>
      <c r="E49" s="127">
        <f>E47+E48</f>
        <v>2</v>
      </c>
      <c r="F49" s="128"/>
      <c r="G49" s="161"/>
      <c r="H49" s="129">
        <f>SUM(H47:H48)</f>
        <v>97.99</v>
      </c>
      <c r="I49" s="127">
        <f>SUM(I47:I48)</f>
        <v>1</v>
      </c>
      <c r="J49" s="147"/>
      <c r="K49" s="147"/>
      <c r="L49" s="127">
        <f t="shared" ref="L49:U49" si="1">SUM(L47:L48)</f>
        <v>0</v>
      </c>
      <c r="M49" s="127">
        <f t="shared" si="1"/>
        <v>0</v>
      </c>
      <c r="N49" s="127">
        <f t="shared" si="1"/>
        <v>0</v>
      </c>
      <c r="O49" s="127">
        <f t="shared" si="1"/>
        <v>0</v>
      </c>
      <c r="P49" s="127">
        <f t="shared" si="1"/>
        <v>0</v>
      </c>
      <c r="Q49" s="127">
        <f t="shared" si="1"/>
        <v>0</v>
      </c>
      <c r="R49" s="127">
        <f t="shared" si="1"/>
        <v>0</v>
      </c>
      <c r="S49" s="127">
        <f t="shared" si="1"/>
        <v>0</v>
      </c>
      <c r="T49" s="127">
        <f t="shared" si="1"/>
        <v>0</v>
      </c>
      <c r="U49" s="127">
        <f t="shared" si="1"/>
        <v>0</v>
      </c>
      <c r="V49" s="130"/>
    </row>
    <row r="50" spans="1:22" ht="15.75">
      <c r="A50" s="134"/>
      <c r="B50" s="134"/>
      <c r="C50" s="134"/>
      <c r="D50" s="134"/>
      <c r="E50" s="192"/>
      <c r="F50" s="134"/>
      <c r="G50" s="164"/>
      <c r="H50" s="134"/>
      <c r="I50" s="134"/>
      <c r="J50" s="149"/>
      <c r="K50" s="149"/>
      <c r="L50" s="134"/>
      <c r="M50" s="134"/>
      <c r="N50" s="134"/>
      <c r="O50" s="134"/>
      <c r="P50" s="134"/>
      <c r="Q50" s="134"/>
      <c r="R50" s="134"/>
      <c r="S50" s="134"/>
      <c r="T50" s="192"/>
      <c r="U50" s="134"/>
      <c r="V50" s="134"/>
    </row>
    <row r="51" spans="1:22" ht="15.75">
      <c r="A51" s="134"/>
      <c r="B51" s="134"/>
      <c r="C51" s="134"/>
      <c r="D51" s="134"/>
      <c r="E51" s="192"/>
      <c r="F51" s="134"/>
      <c r="G51" s="164"/>
      <c r="H51" s="134"/>
      <c r="I51" s="134"/>
      <c r="J51" s="149"/>
      <c r="K51" s="149"/>
      <c r="L51" s="134"/>
      <c r="M51" s="134"/>
      <c r="N51" s="134"/>
      <c r="O51" s="134"/>
      <c r="P51" s="134"/>
      <c r="Q51" s="134"/>
      <c r="R51" s="134"/>
      <c r="S51" s="134"/>
      <c r="T51" s="192"/>
      <c r="U51" s="134"/>
      <c r="V51" s="134"/>
    </row>
    <row r="52" spans="1:22" ht="15.75">
      <c r="A52" s="134"/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</row>
    <row r="53" spans="1:22" ht="15.75">
      <c r="A53" s="134"/>
      <c r="B53" s="135"/>
      <c r="C53" s="136"/>
      <c r="D53" s="136"/>
      <c r="E53" s="193"/>
      <c r="F53" s="136"/>
      <c r="G53" s="165"/>
      <c r="H53" s="136"/>
      <c r="I53" s="136"/>
      <c r="J53" s="150"/>
      <c r="K53" s="150"/>
      <c r="L53" s="136"/>
      <c r="M53" s="136"/>
      <c r="N53" s="136"/>
      <c r="O53" s="136"/>
      <c r="P53" s="136"/>
      <c r="Q53" s="136"/>
      <c r="R53" s="136"/>
      <c r="S53" s="136"/>
      <c r="T53" s="193"/>
      <c r="U53" s="136"/>
      <c r="V53" s="136"/>
    </row>
  </sheetData>
  <mergeCells count="111"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2014-03-07T10:29:24Z</cp:lastPrinted>
  <dcterms:created xsi:type="dcterms:W3CDTF">2012-03-01T16:49:07Z</dcterms:created>
  <dcterms:modified xsi:type="dcterms:W3CDTF">2014-09-23T08:19:54Z</dcterms:modified>
</cp:coreProperties>
</file>